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8_{AAD46A4C-767A-4473-A728-92F406847430}" xr6:coauthVersionLast="47" xr6:coauthVersionMax="47" xr10:uidLastSave="{00000000-0000-0000-0000-000000000000}"/>
  <bookViews>
    <workbookView xWindow="2205" yWindow="1230" windowWidth="21600" windowHeight="11385" xr2:uid="{00000000-000D-0000-FFFF-FFFF00000000}"/>
  </bookViews>
  <sheets>
    <sheet name="LabSummary" sheetId="1" r:id="rId1"/>
    <sheet name="lipids" sheetId="6" r:id="rId2"/>
    <sheet name="BloodPressure" sheetId="2" r:id="rId3"/>
    <sheet name="Lab Results" sheetId="3" r:id="rId4"/>
    <sheet name="ECG" sheetId="4" r:id="rId5"/>
    <sheet name="BloodSugar" sheetId="7" r:id="rId6"/>
  </sheets>
  <definedNames>
    <definedName name="_xlnm.Print_Area" localSheetId="3">'Lab Results'!$A$1:$N$123</definedName>
    <definedName name="_xlnm.Print_Area" localSheetId="0">LabSummary!$A$9:$Z$81</definedName>
    <definedName name="_xlnm.Print_Area" localSheetId="1">lipids!$B$27:$Q$49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8" i="1" l="1"/>
  <c r="Y26" i="1"/>
  <c r="X28" i="1"/>
  <c r="X26" i="1" l="1"/>
  <c r="V28" i="1" l="1"/>
  <c r="U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V26" i="1" l="1"/>
  <c r="G21" i="6" l="1"/>
  <c r="G20" i="6"/>
  <c r="U26" i="1" l="1"/>
  <c r="F3" i="6" l="1"/>
  <c r="E3" i="6"/>
  <c r="D3" i="6"/>
  <c r="G17" i="6"/>
  <c r="G18" i="6"/>
  <c r="G19" i="6"/>
  <c r="G16" i="6"/>
  <c r="S26" i="1" l="1"/>
  <c r="S25" i="1"/>
  <c r="J3" i="6" l="1"/>
  <c r="J2" i="6"/>
  <c r="I3" i="6"/>
  <c r="I2" i="6"/>
  <c r="H3" i="6"/>
  <c r="H2" i="6"/>
  <c r="D2" i="6"/>
  <c r="R25" i="1" l="1"/>
  <c r="R26" i="1"/>
  <c r="Q26" i="1" l="1"/>
  <c r="C26" i="1" l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O25" i="1" l="1"/>
  <c r="C1" i="2" l="1"/>
  <c r="E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mblackford</author>
  </authors>
  <commentList>
    <comment ref="B56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White Blood Cell Count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57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Red Blood Cell Count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<sst xmlns="http://schemas.openxmlformats.org/spreadsheetml/2006/main" count="229" uniqueCount="161">
  <si>
    <t>Glucose, Serum</t>
  </si>
  <si>
    <t>Hemoglobin A1c</t>
  </si>
  <si>
    <t>UIBC</t>
  </si>
  <si>
    <t>Iron, Serum</t>
  </si>
  <si>
    <t>Iron Saturation</t>
  </si>
  <si>
    <t>Cholsterol, Total</t>
  </si>
  <si>
    <t>Triglicerides</t>
  </si>
  <si>
    <t>HDL Cholesterol</t>
  </si>
  <si>
    <t>LDL Cholesterol Calc</t>
  </si>
  <si>
    <t>VLDL Cholsterol Calc</t>
  </si>
  <si>
    <t>T. Chol/HDL Ratio</t>
  </si>
  <si>
    <t>Thyroid TSH</t>
  </si>
  <si>
    <t>Ferritin</t>
  </si>
  <si>
    <t>Iron Binding Capacity (TIBC)</t>
  </si>
  <si>
    <t>&lt; 130</t>
  </si>
  <si>
    <t>&lt; 250</t>
  </si>
  <si>
    <t>&lt; 4.5</t>
  </si>
  <si>
    <t>&lt; 40</t>
  </si>
  <si>
    <r>
      <t>65</t>
    </r>
    <r>
      <rPr>
        <b/>
        <sz val="9"/>
        <color indexed="8"/>
        <rFont val="Arial"/>
        <family val="2"/>
      </rPr>
      <t>-</t>
    </r>
    <r>
      <rPr>
        <b/>
        <sz val="9"/>
        <color indexed="10"/>
        <rFont val="Arial"/>
        <family val="2"/>
      </rPr>
      <t>99</t>
    </r>
  </si>
  <si>
    <r>
      <t>4.8</t>
    </r>
    <r>
      <rPr>
        <b/>
        <sz val="9"/>
        <color indexed="8"/>
        <rFont val="Arial"/>
        <family val="2"/>
      </rPr>
      <t>-</t>
    </r>
    <r>
      <rPr>
        <b/>
        <sz val="9"/>
        <color indexed="10"/>
        <rFont val="Arial"/>
        <family val="2"/>
      </rPr>
      <t>5.6</t>
    </r>
  </si>
  <si>
    <r>
      <t>150</t>
    </r>
    <r>
      <rPr>
        <b/>
        <sz val="9"/>
        <color indexed="8"/>
        <rFont val="Arial"/>
        <family val="2"/>
      </rPr>
      <t>-</t>
    </r>
    <r>
      <rPr>
        <b/>
        <sz val="9"/>
        <color indexed="10"/>
        <rFont val="Arial"/>
        <family val="2"/>
      </rPr>
      <t>375</t>
    </r>
  </si>
  <si>
    <r>
      <t>15</t>
    </r>
    <r>
      <rPr>
        <b/>
        <sz val="9"/>
        <color indexed="8"/>
        <rFont val="Arial"/>
        <family val="2"/>
      </rPr>
      <t>-</t>
    </r>
    <r>
      <rPr>
        <b/>
        <sz val="9"/>
        <color indexed="10"/>
        <rFont val="Arial"/>
        <family val="2"/>
      </rPr>
      <t>55</t>
    </r>
  </si>
  <si>
    <r>
      <t>250</t>
    </r>
    <r>
      <rPr>
        <b/>
        <sz val="9"/>
        <color indexed="8"/>
        <rFont val="Arial"/>
        <family val="2"/>
      </rPr>
      <t>-</t>
    </r>
    <r>
      <rPr>
        <b/>
        <sz val="9"/>
        <color indexed="10"/>
        <rFont val="Arial"/>
        <family val="2"/>
      </rPr>
      <t>450</t>
    </r>
  </si>
  <si>
    <r>
      <t>100</t>
    </r>
    <r>
      <rPr>
        <b/>
        <sz val="9"/>
        <color indexed="8"/>
        <rFont val="Arial"/>
        <family val="2"/>
      </rPr>
      <t>-</t>
    </r>
    <r>
      <rPr>
        <b/>
        <sz val="9"/>
        <color indexed="10"/>
        <rFont val="Arial"/>
        <family val="2"/>
      </rPr>
      <t>199</t>
    </r>
  </si>
  <si>
    <t>Good</t>
  </si>
  <si>
    <t>Range</t>
  </si>
  <si>
    <t xml:space="preserve">Test Description : </t>
  </si>
  <si>
    <r>
      <t>&gt;</t>
    </r>
    <r>
      <rPr>
        <b/>
        <sz val="9"/>
        <color indexed="10"/>
        <rFont val="Arial"/>
        <family val="2"/>
      </rPr>
      <t xml:space="preserve"> 39</t>
    </r>
  </si>
  <si>
    <t>M Bret Blackford</t>
  </si>
  <si>
    <t>Systolic</t>
  </si>
  <si>
    <t>.</t>
  </si>
  <si>
    <t>Diastolic</t>
  </si>
  <si>
    <t>/</t>
  </si>
  <si>
    <t>Date</t>
  </si>
  <si>
    <t>BUN</t>
  </si>
  <si>
    <t>Creatinine, Serum</t>
  </si>
  <si>
    <t>eGFR If NonAfricn Am</t>
  </si>
  <si>
    <t>BUN/CREATININE Ratio</t>
  </si>
  <si>
    <t>Sodium, Serum</t>
  </si>
  <si>
    <t>Potassium, Serum</t>
  </si>
  <si>
    <t>Chloride, Serum</t>
  </si>
  <si>
    <t>Carbon Dioxide, Total</t>
  </si>
  <si>
    <t>Calcium, Serum</t>
  </si>
  <si>
    <t>Protein, Total, Serum</t>
  </si>
  <si>
    <t>Albumin, Serum</t>
  </si>
  <si>
    <t>Globumin, Serum</t>
  </si>
  <si>
    <t>Globulin, Total</t>
  </si>
  <si>
    <t>A/G Ratio</t>
  </si>
  <si>
    <t>Bilirubin, Direct</t>
  </si>
  <si>
    <t>Alkaline Phosphatase, S</t>
  </si>
  <si>
    <t>AST (SGOT)</t>
  </si>
  <si>
    <t>ALT (SGPT)</t>
  </si>
  <si>
    <t>9-20</t>
  </si>
  <si>
    <t>135-145</t>
  </si>
  <si>
    <t>3.5-5.2</t>
  </si>
  <si>
    <t>6-24</t>
  </si>
  <si>
    <t>0.76-1.27</t>
  </si>
  <si>
    <t>&gt;59</t>
  </si>
  <si>
    <t>97-108</t>
  </si>
  <si>
    <t>20-32</t>
  </si>
  <si>
    <t>8.7-10.2</t>
  </si>
  <si>
    <t>6.0-8.5</t>
  </si>
  <si>
    <t>3.5-5.5</t>
  </si>
  <si>
    <t>1.5-4.5</t>
  </si>
  <si>
    <t>1.1-2.5</t>
  </si>
  <si>
    <t>0.0-1.2</t>
  </si>
  <si>
    <t>0.0-0.4</t>
  </si>
  <si>
    <t>0-40</t>
  </si>
  <si>
    <t>0-55</t>
  </si>
  <si>
    <t>WBC</t>
  </si>
  <si>
    <t>RBC</t>
  </si>
  <si>
    <t>Hemoglobin</t>
  </si>
  <si>
    <t>Hematocrit</t>
  </si>
  <si>
    <t>MCV</t>
  </si>
  <si>
    <t>MCH</t>
  </si>
  <si>
    <t>MCHC</t>
  </si>
  <si>
    <t>RDW</t>
  </si>
  <si>
    <t>Platelets</t>
  </si>
  <si>
    <t>Neutrophils</t>
  </si>
  <si>
    <t>Lymphs</t>
  </si>
  <si>
    <t>Monocytes</t>
  </si>
  <si>
    <t>Eos</t>
  </si>
  <si>
    <t>Basos</t>
  </si>
  <si>
    <t>Neutrophils (Absolute)</t>
  </si>
  <si>
    <t>Lymphs (Absolute)</t>
  </si>
  <si>
    <t>Monocytes (Absolute)</t>
  </si>
  <si>
    <t>Eos (Absolute)</t>
  </si>
  <si>
    <t>Immature Granulocytes</t>
  </si>
  <si>
    <t>C-Reactive Protein, Cardiac</t>
  </si>
  <si>
    <t>0-3.0</t>
  </si>
  <si>
    <t>4.0-10.5</t>
  </si>
  <si>
    <t>4.1-5.6</t>
  </si>
  <si>
    <t>12.5-17.0</t>
  </si>
  <si>
    <t>36-50</t>
  </si>
  <si>
    <t>80-98</t>
  </si>
  <si>
    <t>27-34</t>
  </si>
  <si>
    <t>32-36</t>
  </si>
  <si>
    <t>11.7-15</t>
  </si>
  <si>
    <t>140-415</t>
  </si>
  <si>
    <t>40-74</t>
  </si>
  <si>
    <t>14-46</t>
  </si>
  <si>
    <t>4-13</t>
  </si>
  <si>
    <t>0-7</t>
  </si>
  <si>
    <t>0-3</t>
  </si>
  <si>
    <t>1.8-7.8</t>
  </si>
  <si>
    <t>0.7-4.5</t>
  </si>
  <si>
    <t>0.1-1.0</t>
  </si>
  <si>
    <t>0-1</t>
  </si>
  <si>
    <t>Prostate-Specific Ag, Serum</t>
  </si>
  <si>
    <t>0.0-4.0</t>
  </si>
  <si>
    <t>Kirkwood Family Medicine</t>
  </si>
  <si>
    <t>Julie E. Busch, MD</t>
  </si>
  <si>
    <t>Kirkwood , MO 63122</t>
  </si>
  <si>
    <r>
      <t>314/</t>
    </r>
    <r>
      <rPr>
        <b/>
        <sz val="10"/>
        <rFont val="Arial"/>
        <family val="2"/>
      </rPr>
      <t>543-5943</t>
    </r>
    <r>
      <rPr>
        <sz val="10"/>
        <rFont val="Arial"/>
        <family val="2"/>
      </rPr>
      <t xml:space="preserve"> --- phone</t>
    </r>
  </si>
  <si>
    <t>Normal:</t>
  </si>
  <si>
    <t>Free T4</t>
  </si>
  <si>
    <t>T3-total</t>
  </si>
  <si>
    <t>Aug. 27</t>
  </si>
  <si>
    <t>80-220</t>
  </si>
  <si>
    <t>0.82-1.77</t>
  </si>
  <si>
    <t>1001 S. Kirkwood Rd., suite 300</t>
  </si>
  <si>
    <t>Fax: (314) 543-5953</t>
  </si>
  <si>
    <t>http://www.stakirkwoodfamilymedicine.org</t>
  </si>
  <si>
    <t>1.2-2.2</t>
  </si>
  <si>
    <t>Bilirubin, Total</t>
  </si>
  <si>
    <t>39-117</t>
  </si>
  <si>
    <t>38-169</t>
  </si>
  <si>
    <t>0.0-5.0</t>
  </si>
  <si>
    <t>Aug. 16</t>
  </si>
  <si>
    <t xml:space="preserve">Anion GAP </t>
  </si>
  <si>
    <t>180-464</t>
  </si>
  <si>
    <t>Uric Acid</t>
  </si>
  <si>
    <t>3.7-8.6</t>
  </si>
  <si>
    <t>2.5-4.5</t>
  </si>
  <si>
    <t>Phosphorus</t>
  </si>
  <si>
    <t>121-224</t>
  </si>
  <si>
    <t>LDH</t>
  </si>
  <si>
    <t>0-65</t>
  </si>
  <si>
    <t>GGT</t>
  </si>
  <si>
    <t>Remnant Cholesterol</t>
  </si>
  <si>
    <t xml:space="preserve">http://cholesterolcode.com/report/ </t>
  </si>
  <si>
    <t>weight:</t>
  </si>
  <si>
    <t xml:space="preserve">HDL  </t>
  </si>
  <si>
    <t xml:space="preserve">LDL  </t>
  </si>
  <si>
    <t>&lt; LDL</t>
  </si>
  <si>
    <t>HDL &gt;</t>
  </si>
  <si>
    <t>&lt; Tri</t>
  </si>
  <si>
    <t>LabCorps</t>
  </si>
  <si>
    <t>ID:</t>
  </si>
  <si>
    <t>Bret_Blackford@yahoo.com</t>
  </si>
  <si>
    <t>Paswd:</t>
  </si>
  <si>
    <t>&lt;1.0</t>
  </si>
  <si>
    <t>Pa55word-01</t>
  </si>
  <si>
    <t>height:</t>
  </si>
  <si>
    <t>&lt;5.0/&lt;8.0</t>
  </si>
  <si>
    <t>Triglicerides / HDL</t>
  </si>
  <si>
    <t xml:space="preserve"> &lt; 2.0</t>
  </si>
  <si>
    <t>Baso (Absolute)</t>
  </si>
  <si>
    <t>Immature Grans (Abs)</t>
  </si>
  <si>
    <t xml:space="preserve">Glucose </t>
  </si>
  <si>
    <t>A1c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</si>
</sst>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09]mmmm\ d\,\ yyyy;@"/>
    <numFmt numFmtId="165" formatCode="[$-409]d\-mmm;@"/>
    <numFmt numFmtId="166" formatCode="0.0"/>
    <numFmt numFmtId="167" formatCode="#,##0.0_);[Red]\(#,##0.0\)"/>
  </numFmts>
  <fonts count="24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9"/>
      <color indexed="8"/>
      <name val="Arial"/>
      <family val="2"/>
    </font>
    <font>
      <b/>
      <sz val="9"/>
      <color indexed="17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indexed="81"/>
      <name val="Tahoma"/>
      <family val="2"/>
    </font>
    <font>
      <b/>
      <sz val="10"/>
      <color indexed="10"/>
      <name val="Arial"/>
      <family val="2"/>
    </font>
    <font>
      <b/>
      <sz val="10"/>
      <color rgb="FFFF0000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indexed="12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8"/>
      <color indexed="12"/>
      <name val="Arial"/>
      <family val="2"/>
    </font>
    <font>
      <sz val="11"/>
      <color rgb="FF555555"/>
      <name val="Arial"/>
      <family val="2"/>
    </font>
    <font>
      <u/>
      <sz val="10"/>
      <color theme="10"/>
      <name val="Arial"/>
      <family val="2"/>
    </font>
    <font>
      <b/>
      <sz val="10"/>
      <color rgb="FF7030A0"/>
      <name val="Arial"/>
      <family val="2"/>
    </font>
    <font>
      <b/>
      <sz val="8"/>
      <color theme="1"/>
      <name val="Arial"/>
      <family val="2"/>
    </font>
    <font>
      <u/>
      <sz val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uble">
        <color rgb="FF00B050"/>
      </left>
      <right style="double">
        <color rgb="FF00B050"/>
      </right>
      <top style="double">
        <color rgb="FF00B050"/>
      </top>
      <bottom style="double">
        <color rgb="FF00B05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121">
    <xf numFmtId="0" fontId="0" fillId="0" borderId="0" xfId="0"/>
    <xf numFmtId="0" fontId="1" fillId="0" borderId="0" xfId="0" applyFont="1" applyAlignment="1">
      <alignment horizontal="right"/>
    </xf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1" fillId="2" borderId="0" xfId="0" applyFont="1" applyFill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quotePrefix="1" applyFont="1" applyAlignment="1">
      <alignment horizontal="center"/>
    </xf>
    <xf numFmtId="0" fontId="4" fillId="2" borderId="0" xfId="0" quotePrefix="1" applyFont="1" applyFill="1" applyAlignment="1">
      <alignment horizontal="center"/>
    </xf>
    <xf numFmtId="0" fontId="5" fillId="3" borderId="0" xfId="0" applyFont="1" applyFill="1" applyAlignment="1">
      <alignment horizontal="center"/>
    </xf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1" fillId="3" borderId="0" xfId="0" applyFont="1" applyFill="1"/>
    <xf numFmtId="0" fontId="5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/>
    <xf numFmtId="0" fontId="0" fillId="2" borderId="0" xfId="0" applyFill="1" applyAlignment="1">
      <alignment horizontal="right"/>
    </xf>
    <xf numFmtId="0" fontId="0" fillId="2" borderId="0" xfId="0" applyFill="1" applyAlignment="1">
      <alignment horizontal="left"/>
    </xf>
    <xf numFmtId="0" fontId="3" fillId="0" borderId="0" xfId="0" quotePrefix="1" applyFont="1"/>
    <xf numFmtId="164" fontId="0" fillId="2" borderId="0" xfId="0" applyNumberFormat="1" applyFill="1"/>
    <xf numFmtId="0" fontId="3" fillId="2" borderId="0" xfId="0" quotePrefix="1" applyFont="1" applyFill="1"/>
    <xf numFmtId="16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0" fontId="1" fillId="4" borderId="0" xfId="0" quotePrefix="1" applyFont="1" applyFill="1"/>
    <xf numFmtId="0" fontId="1" fillId="4" borderId="0" xfId="0" applyFont="1" applyFill="1" applyAlignment="1">
      <alignment horizontal="left"/>
    </xf>
    <xf numFmtId="0" fontId="10" fillId="2" borderId="0" xfId="0" applyFont="1" applyFill="1"/>
    <xf numFmtId="0" fontId="10" fillId="0" borderId="0" xfId="0" applyFont="1"/>
    <xf numFmtId="1" fontId="0" fillId="5" borderId="0" xfId="0" applyNumberFormat="1" applyFill="1" applyAlignment="1">
      <alignment horizontal="center"/>
    </xf>
    <xf numFmtId="1" fontId="3" fillId="5" borderId="0" xfId="0" quotePrefix="1" applyNumberFormat="1" applyFont="1" applyFill="1" applyAlignment="1">
      <alignment horizontal="center"/>
    </xf>
    <xf numFmtId="0" fontId="11" fillId="2" borderId="0" xfId="0" applyFont="1" applyFill="1"/>
    <xf numFmtId="0" fontId="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7" fillId="0" borderId="0" xfId="0" applyFont="1"/>
    <xf numFmtId="0" fontId="16" fillId="2" borderId="0" xfId="0" applyFont="1" applyFill="1"/>
    <xf numFmtId="164" fontId="13" fillId="0" borderId="0" xfId="0" applyNumberFormat="1" applyFont="1" applyAlignment="1">
      <alignment horizontal="right"/>
    </xf>
    <xf numFmtId="0" fontId="18" fillId="3" borderId="0" xfId="0" applyFont="1" applyFill="1"/>
    <xf numFmtId="0" fontId="16" fillId="0" borderId="0" xfId="0" applyFont="1"/>
    <xf numFmtId="0" fontId="0" fillId="5" borderId="0" xfId="0" applyFill="1"/>
    <xf numFmtId="0" fontId="0" fillId="6" borderId="0" xfId="0" applyFill="1"/>
    <xf numFmtId="0" fontId="19" fillId="0" borderId="0" xfId="0" applyFont="1"/>
    <xf numFmtId="0" fontId="19" fillId="0" borderId="0" xfId="0" applyFont="1" applyAlignment="1">
      <alignment vertical="center"/>
    </xf>
    <xf numFmtId="0" fontId="20" fillId="0" borderId="0" xfId="1" applyAlignment="1">
      <alignment vertical="center"/>
    </xf>
    <xf numFmtId="0" fontId="17" fillId="0" borderId="2" xfId="0" applyFont="1" applyBorder="1"/>
    <xf numFmtId="0" fontId="3" fillId="3" borderId="0" xfId="0" applyFont="1" applyFill="1" applyAlignment="1">
      <alignment horizontal="center"/>
    </xf>
    <xf numFmtId="0" fontId="16" fillId="2" borderId="2" xfId="0" applyFont="1" applyFill="1" applyBorder="1"/>
    <xf numFmtId="0" fontId="4" fillId="7" borderId="0" xfId="0" quotePrefix="1" applyFont="1" applyFill="1" applyAlignment="1">
      <alignment horizontal="center"/>
    </xf>
    <xf numFmtId="0" fontId="1" fillId="7" borderId="0" xfId="0" applyFont="1" applyFill="1" applyAlignment="1">
      <alignment horizontal="right"/>
    </xf>
    <xf numFmtId="0" fontId="1" fillId="7" borderId="0" xfId="0" applyFont="1" applyFill="1"/>
    <xf numFmtId="0" fontId="13" fillId="7" borderId="0" xfId="0" applyFont="1" applyFill="1"/>
    <xf numFmtId="0" fontId="3" fillId="0" borderId="2" xfId="0" applyFont="1" applyBorder="1"/>
    <xf numFmtId="0" fontId="0" fillId="7" borderId="0" xfId="0" applyFill="1"/>
    <xf numFmtId="0" fontId="1" fillId="3" borderId="0" xfId="0" applyFont="1" applyFill="1" applyAlignment="1">
      <alignment horizontal="center"/>
    </xf>
    <xf numFmtId="165" fontId="18" fillId="3" borderId="0" xfId="0" applyNumberFormat="1" applyFont="1" applyFill="1" applyAlignment="1">
      <alignment horizontal="center" vertical="center"/>
    </xf>
    <xf numFmtId="0" fontId="4" fillId="8" borderId="0" xfId="0" quotePrefix="1" applyFont="1" applyFill="1" applyAlignment="1">
      <alignment horizontal="center"/>
    </xf>
    <xf numFmtId="0" fontId="1" fillId="8" borderId="0" xfId="0" applyFont="1" applyFill="1" applyAlignment="1">
      <alignment horizontal="right"/>
    </xf>
    <xf numFmtId="0" fontId="1" fillId="8" borderId="0" xfId="0" applyFont="1" applyFill="1"/>
    <xf numFmtId="0" fontId="3" fillId="8" borderId="0" xfId="0" applyFont="1" applyFill="1"/>
    <xf numFmtId="0" fontId="16" fillId="8" borderId="0" xfId="0" applyFont="1" applyFill="1"/>
    <xf numFmtId="0" fontId="0" fillId="8" borderId="0" xfId="0" applyFill="1"/>
    <xf numFmtId="0" fontId="21" fillId="2" borderId="0" xfId="0" applyFont="1" applyFill="1"/>
    <xf numFmtId="17" fontId="18" fillId="3" borderId="0" xfId="0" applyNumberFormat="1" applyFont="1" applyFill="1" applyAlignment="1">
      <alignment horizontal="center"/>
    </xf>
    <xf numFmtId="0" fontId="1" fillId="2" borderId="2" xfId="0" applyFont="1" applyFill="1" applyBorder="1"/>
    <xf numFmtId="0" fontId="3" fillId="0" borderId="3" xfId="0" applyFont="1" applyBorder="1"/>
    <xf numFmtId="0" fontId="17" fillId="0" borderId="0" xfId="0" applyFont="1" applyAlignment="1">
      <alignment horizontal="right"/>
    </xf>
    <xf numFmtId="0" fontId="17" fillId="5" borderId="0" xfId="0" applyFont="1" applyFill="1" applyAlignment="1">
      <alignment horizontal="right"/>
    </xf>
    <xf numFmtId="15" fontId="0" fillId="0" borderId="0" xfId="0" applyNumberFormat="1"/>
    <xf numFmtId="166" fontId="1" fillId="2" borderId="0" xfId="0" applyNumberFormat="1" applyFont="1" applyFill="1"/>
    <xf numFmtId="166" fontId="0" fillId="0" borderId="0" xfId="0" applyNumberFormat="1"/>
    <xf numFmtId="0" fontId="18" fillId="3" borderId="4" xfId="0" applyFont="1" applyFill="1" applyBorder="1"/>
    <xf numFmtId="0" fontId="3" fillId="3" borderId="5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/>
    <xf numFmtId="17" fontId="18" fillId="3" borderId="4" xfId="0" applyNumberFormat="1" applyFont="1" applyFill="1" applyBorder="1" applyAlignment="1">
      <alignment horizontal="center"/>
    </xf>
    <xf numFmtId="15" fontId="0" fillId="0" borderId="4" xfId="0" applyNumberFormat="1" applyBorder="1"/>
    <xf numFmtId="0" fontId="0" fillId="0" borderId="0" xfId="0" applyAlignment="1">
      <alignment wrapText="1"/>
    </xf>
    <xf numFmtId="167" fontId="1" fillId="2" borderId="0" xfId="0" applyNumberFormat="1" applyFont="1" applyFill="1"/>
    <xf numFmtId="167" fontId="10" fillId="2" borderId="0" xfId="0" applyNumberFormat="1" applyFont="1" applyFill="1"/>
    <xf numFmtId="167" fontId="21" fillId="2" borderId="0" xfId="0" applyNumberFormat="1" applyFont="1" applyFill="1"/>
    <xf numFmtId="167" fontId="16" fillId="2" borderId="0" xfId="0" applyNumberFormat="1" applyFont="1" applyFill="1"/>
    <xf numFmtId="0" fontId="1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0" borderId="10" xfId="0" applyFont="1" applyBorder="1" applyAlignment="1">
      <alignment horizontal="right" wrapText="1"/>
    </xf>
    <xf numFmtId="0" fontId="1" fillId="2" borderId="10" xfId="0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17" fontId="22" fillId="3" borderId="0" xfId="0" applyNumberFormat="1" applyFont="1" applyFill="1" applyAlignment="1">
      <alignment horizontal="center"/>
    </xf>
    <xf numFmtId="167" fontId="16" fillId="2" borderId="2" xfId="0" applyNumberFormat="1" applyFont="1" applyFill="1" applyBorder="1"/>
    <xf numFmtId="0" fontId="1" fillId="3" borderId="12" xfId="0" applyFont="1" applyFill="1" applyBorder="1" applyAlignment="1">
      <alignment horizontal="center"/>
    </xf>
    <xf numFmtId="0" fontId="10" fillId="0" borderId="11" xfId="0" applyFont="1" applyBorder="1"/>
    <xf numFmtId="2" fontId="16" fillId="2" borderId="11" xfId="0" applyNumberFormat="1" applyFont="1" applyFill="1" applyBorder="1"/>
    <xf numFmtId="0" fontId="13" fillId="0" borderId="0" xfId="0" applyFont="1"/>
    <xf numFmtId="0" fontId="20" fillId="0" borderId="0" xfId="1"/>
    <xf numFmtId="0" fontId="13" fillId="0" borderId="0" xfId="0" applyFont="1" applyAlignment="1">
      <alignment horizontal="right"/>
    </xf>
    <xf numFmtId="0" fontId="23" fillId="0" borderId="0" xfId="0" applyFont="1"/>
    <xf numFmtId="0" fontId="11" fillId="0" borderId="0" xfId="0" applyFont="1"/>
    <xf numFmtId="0" fontId="0" fillId="9" borderId="0" xfId="0" applyFill="1"/>
    <xf numFmtId="0" fontId="13" fillId="0" borderId="0" xfId="0" applyFont="1" applyAlignment="1">
      <alignment horizontal="center" wrapText="1"/>
    </xf>
    <xf numFmtId="0" fontId="15" fillId="0" borderId="0" xfId="0" applyFont="1" applyAlignment="1">
      <alignment horizontal="right"/>
    </xf>
    <xf numFmtId="0" fontId="0" fillId="0" borderId="2" xfId="0" applyBorder="1"/>
    <xf numFmtId="0" fontId="1" fillId="8" borderId="2" xfId="0" applyFont="1" applyFill="1" applyBorder="1"/>
    <xf numFmtId="2" fontId="1" fillId="2" borderId="0" xfId="0" applyNumberFormat="1" applyFont="1" applyFill="1"/>
    <xf numFmtId="2" fontId="16" fillId="2" borderId="0" xfId="0" applyNumberFormat="1" applyFont="1" applyFill="1"/>
    <xf numFmtId="2" fontId="0" fillId="0" borderId="0" xfId="0" applyNumberFormat="1"/>
    <xf numFmtId="2" fontId="1" fillId="2" borderId="2" xfId="0" applyNumberFormat="1" applyFont="1" applyFill="1" applyBorder="1"/>
    <xf numFmtId="2" fontId="0" fillId="0" borderId="2" xfId="0" applyNumberFormat="1" applyBorder="1"/>
    <xf numFmtId="0" fontId="17" fillId="0" borderId="13" xfId="0" applyFont="1" applyBorder="1"/>
    <xf numFmtId="0" fontId="15" fillId="0" borderId="0" xfId="0" applyFont="1" applyAlignment="1">
      <alignment horizontal="center"/>
    </xf>
    <xf numFmtId="0" fontId="20" fillId="8" borderId="0" xfId="1" applyFill="1" applyAlignment="1">
      <alignment horizontal="center"/>
    </xf>
  </cellXfs>
  <cellStyles count="2">
    <cellStyle name="Hyperlink" xfId="1" builtinId="8"/>
    <cellStyle name="Normal" xfId="0" builtinId="0"/>
  </cellStyles>
  <dxfs count="125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  <dxf>
      <font>
        <b/>
        <i val="0"/>
        <color rgb="FFFF0000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LiPiDS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125225557742786E-2"/>
          <c:y val="8.1017543859649141E-2"/>
          <c:w val="0.90892490977690288"/>
          <c:h val="0.77486531288852067"/>
        </c:manualLayout>
      </c:layout>
      <c:lineChart>
        <c:grouping val="standard"/>
        <c:varyColors val="0"/>
        <c:ser>
          <c:idx val="1"/>
          <c:order val="0"/>
          <c:tx>
            <c:strRef>
              <c:f>lipids!$D$2:$D$3</c:f>
              <c:strCache>
                <c:ptCount val="2"/>
                <c:pt idx="0">
                  <c:v>Triglicerides</c:v>
                </c:pt>
                <c:pt idx="1">
                  <c:v>73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lipids!$B$5:$B$25</c:f>
              <c:numCache>
                <c:formatCode>General</c:formatCode>
                <c:ptCount val="2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lipids!$D$5:$D$25</c:f>
              <c:numCache>
                <c:formatCode>General</c:formatCode>
                <c:ptCount val="21"/>
                <c:pt idx="0">
                  <c:v>113</c:v>
                </c:pt>
                <c:pt idx="1">
                  <c:v>118</c:v>
                </c:pt>
                <c:pt idx="2">
                  <c:v>102</c:v>
                </c:pt>
                <c:pt idx="3">
                  <c:v>114</c:v>
                </c:pt>
                <c:pt idx="4">
                  <c:v>95</c:v>
                </c:pt>
                <c:pt idx="5">
                  <c:v>88</c:v>
                </c:pt>
                <c:pt idx="6">
                  <c:v>115</c:v>
                </c:pt>
                <c:pt idx="7">
                  <c:v>140</c:v>
                </c:pt>
                <c:pt idx="8">
                  <c:v>140</c:v>
                </c:pt>
                <c:pt idx="9">
                  <c:v>145</c:v>
                </c:pt>
                <c:pt idx="10">
                  <c:v>90</c:v>
                </c:pt>
                <c:pt idx="11">
                  <c:v>127</c:v>
                </c:pt>
                <c:pt idx="12">
                  <c:v>72</c:v>
                </c:pt>
                <c:pt idx="13">
                  <c:v>79</c:v>
                </c:pt>
                <c:pt idx="14">
                  <c:v>87</c:v>
                </c:pt>
                <c:pt idx="15">
                  <c:v>71</c:v>
                </c:pt>
                <c:pt idx="16">
                  <c:v>80</c:v>
                </c:pt>
                <c:pt idx="17">
                  <c:v>68</c:v>
                </c:pt>
                <c:pt idx="18">
                  <c:v>73</c:v>
                </c:pt>
                <c:pt idx="19">
                  <c:v>87</c:v>
                </c:pt>
                <c:pt idx="20">
                  <c:v>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CF-4D83-B303-A5BC68038285}"/>
            </c:ext>
          </c:extLst>
        </c:ser>
        <c:ser>
          <c:idx val="5"/>
          <c:order val="1"/>
          <c:tx>
            <c:strRef>
              <c:f>lipids!$H$2:$H$3</c:f>
              <c:strCache>
                <c:ptCount val="2"/>
                <c:pt idx="0">
                  <c:v>&lt; Tri</c:v>
                </c:pt>
                <c:pt idx="1">
                  <c:v>250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lipids!$B$5:$B$25</c:f>
              <c:numCache>
                <c:formatCode>General</c:formatCode>
                <c:ptCount val="2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lipids!$H$5:$H$25</c:f>
              <c:numCache>
                <c:formatCode>General</c:formatCode>
                <c:ptCount val="21"/>
                <c:pt idx="0">
                  <c:v>250</c:v>
                </c:pt>
                <c:pt idx="1">
                  <c:v>250</c:v>
                </c:pt>
                <c:pt idx="2">
                  <c:v>250</c:v>
                </c:pt>
                <c:pt idx="3">
                  <c:v>250</c:v>
                </c:pt>
                <c:pt idx="4">
                  <c:v>250</c:v>
                </c:pt>
                <c:pt idx="5">
                  <c:v>250</c:v>
                </c:pt>
                <c:pt idx="6">
                  <c:v>250</c:v>
                </c:pt>
                <c:pt idx="7">
                  <c:v>250</c:v>
                </c:pt>
                <c:pt idx="8">
                  <c:v>250</c:v>
                </c:pt>
                <c:pt idx="9">
                  <c:v>250</c:v>
                </c:pt>
                <c:pt idx="10">
                  <c:v>250</c:v>
                </c:pt>
                <c:pt idx="11">
                  <c:v>250</c:v>
                </c:pt>
                <c:pt idx="12">
                  <c:v>250</c:v>
                </c:pt>
                <c:pt idx="13">
                  <c:v>250</c:v>
                </c:pt>
                <c:pt idx="14">
                  <c:v>250</c:v>
                </c:pt>
                <c:pt idx="15">
                  <c:v>250</c:v>
                </c:pt>
                <c:pt idx="16">
                  <c:v>250</c:v>
                </c:pt>
                <c:pt idx="17">
                  <c:v>250</c:v>
                </c:pt>
                <c:pt idx="18">
                  <c:v>250</c:v>
                </c:pt>
                <c:pt idx="19">
                  <c:v>250</c:v>
                </c:pt>
                <c:pt idx="20">
                  <c:v>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0CF-4D83-B303-A5BC68038285}"/>
            </c:ext>
          </c:extLst>
        </c:ser>
        <c:ser>
          <c:idx val="3"/>
          <c:order val="4"/>
          <c:tx>
            <c:strRef>
              <c:f>lipids!$F$2:$F$3</c:f>
              <c:strCache>
                <c:ptCount val="2"/>
                <c:pt idx="0">
                  <c:v>LDL  </c:v>
                </c:pt>
                <c:pt idx="1">
                  <c:v>289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lipids!$B$5:$B$25</c:f>
              <c:numCache>
                <c:formatCode>General</c:formatCode>
                <c:ptCount val="2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lipids!$F$5:$F$25</c:f>
              <c:numCache>
                <c:formatCode>General</c:formatCode>
                <c:ptCount val="21"/>
                <c:pt idx="0">
                  <c:v>164</c:v>
                </c:pt>
                <c:pt idx="1">
                  <c:v>148</c:v>
                </c:pt>
                <c:pt idx="2">
                  <c:v>151</c:v>
                </c:pt>
                <c:pt idx="3">
                  <c:v>147</c:v>
                </c:pt>
                <c:pt idx="4">
                  <c:v>176</c:v>
                </c:pt>
                <c:pt idx="5">
                  <c:v>163</c:v>
                </c:pt>
                <c:pt idx="6">
                  <c:v>163</c:v>
                </c:pt>
                <c:pt idx="7">
                  <c:v>162</c:v>
                </c:pt>
                <c:pt idx="8">
                  <c:v>162</c:v>
                </c:pt>
                <c:pt idx="9">
                  <c:v>167</c:v>
                </c:pt>
                <c:pt idx="10">
                  <c:v>170</c:v>
                </c:pt>
                <c:pt idx="11">
                  <c:v>176</c:v>
                </c:pt>
                <c:pt idx="12">
                  <c:v>142</c:v>
                </c:pt>
                <c:pt idx="13">
                  <c:v>191</c:v>
                </c:pt>
                <c:pt idx="14">
                  <c:v>264</c:v>
                </c:pt>
                <c:pt idx="15">
                  <c:v>261</c:v>
                </c:pt>
                <c:pt idx="16">
                  <c:v>263</c:v>
                </c:pt>
                <c:pt idx="17">
                  <c:v>280</c:v>
                </c:pt>
                <c:pt idx="18">
                  <c:v>289</c:v>
                </c:pt>
                <c:pt idx="19">
                  <c:v>290</c:v>
                </c:pt>
                <c:pt idx="20">
                  <c:v>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0CF-4D83-B303-A5BC68038285}"/>
            </c:ext>
          </c:extLst>
        </c:ser>
        <c:ser>
          <c:idx val="7"/>
          <c:order val="5"/>
          <c:tx>
            <c:strRef>
              <c:f>lipids!$J$2:$J$3</c:f>
              <c:strCache>
                <c:ptCount val="2"/>
                <c:pt idx="0">
                  <c:v>&lt; LDL</c:v>
                </c:pt>
                <c:pt idx="1">
                  <c:v>130</c:v>
                </c:pt>
              </c:strCache>
            </c:strRef>
          </c:tx>
          <c:spPr>
            <a:ln w="28575" cap="rnd">
              <a:solidFill>
                <a:srgbClr val="7030A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lipids!$B$5:$B$25</c:f>
              <c:numCache>
                <c:formatCode>General</c:formatCode>
                <c:ptCount val="21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  <c:pt idx="18">
                  <c:v>2022</c:v>
                </c:pt>
                <c:pt idx="19">
                  <c:v>2023</c:v>
                </c:pt>
                <c:pt idx="20">
                  <c:v>2024</c:v>
                </c:pt>
              </c:numCache>
            </c:numRef>
          </c:cat>
          <c:val>
            <c:numRef>
              <c:f>lipids!$J$5:$J$25</c:f>
              <c:numCache>
                <c:formatCode>General</c:formatCode>
                <c:ptCount val="21"/>
                <c:pt idx="0">
                  <c:v>130</c:v>
                </c:pt>
                <c:pt idx="1">
                  <c:v>130</c:v>
                </c:pt>
                <c:pt idx="2">
                  <c:v>130</c:v>
                </c:pt>
                <c:pt idx="3">
                  <c:v>130</c:v>
                </c:pt>
                <c:pt idx="4">
                  <c:v>130</c:v>
                </c:pt>
                <c:pt idx="5">
                  <c:v>130</c:v>
                </c:pt>
                <c:pt idx="6">
                  <c:v>130</c:v>
                </c:pt>
                <c:pt idx="7">
                  <c:v>130</c:v>
                </c:pt>
                <c:pt idx="8">
                  <c:v>130</c:v>
                </c:pt>
                <c:pt idx="9">
                  <c:v>130</c:v>
                </c:pt>
                <c:pt idx="10">
                  <c:v>130</c:v>
                </c:pt>
                <c:pt idx="11">
                  <c:v>130</c:v>
                </c:pt>
                <c:pt idx="12">
                  <c:v>130</c:v>
                </c:pt>
                <c:pt idx="13">
                  <c:v>130</c:v>
                </c:pt>
                <c:pt idx="14">
                  <c:v>130</c:v>
                </c:pt>
                <c:pt idx="15">
                  <c:v>130</c:v>
                </c:pt>
                <c:pt idx="16">
                  <c:v>130</c:v>
                </c:pt>
                <c:pt idx="17">
                  <c:v>130</c:v>
                </c:pt>
                <c:pt idx="18">
                  <c:v>130</c:v>
                </c:pt>
                <c:pt idx="19">
                  <c:v>130</c:v>
                </c:pt>
                <c:pt idx="20">
                  <c:v>130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CF-4D83-B303-A5BC68038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95906216"/>
        <c:axId val="495907528"/>
      </c:lineChart>
      <c:lineChart>
        <c:grouping val="standard"/>
        <c:varyColors val="0"/>
        <c:ser>
          <c:idx val="2"/>
          <c:order val="2"/>
          <c:tx>
            <c:strRef>
              <c:f>lipids!$E$2:$E$3</c:f>
              <c:strCache>
                <c:ptCount val="2"/>
                <c:pt idx="0">
                  <c:v>HDL  </c:v>
                </c:pt>
                <c:pt idx="1">
                  <c:v>70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lipids!$B$5:$B$22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lipids!$E$5:$E$25</c:f>
              <c:numCache>
                <c:formatCode>General</c:formatCode>
                <c:ptCount val="21"/>
                <c:pt idx="0">
                  <c:v>50</c:v>
                </c:pt>
                <c:pt idx="1">
                  <c:v>46</c:v>
                </c:pt>
                <c:pt idx="2">
                  <c:v>47</c:v>
                </c:pt>
                <c:pt idx="3">
                  <c:v>44</c:v>
                </c:pt>
                <c:pt idx="4">
                  <c:v>46</c:v>
                </c:pt>
                <c:pt idx="5">
                  <c:v>55</c:v>
                </c:pt>
                <c:pt idx="6">
                  <c:v>47</c:v>
                </c:pt>
                <c:pt idx="7">
                  <c:v>46</c:v>
                </c:pt>
                <c:pt idx="8">
                  <c:v>46</c:v>
                </c:pt>
                <c:pt idx="9">
                  <c:v>49</c:v>
                </c:pt>
                <c:pt idx="10">
                  <c:v>46</c:v>
                </c:pt>
                <c:pt idx="11">
                  <c:v>49</c:v>
                </c:pt>
                <c:pt idx="12">
                  <c:v>49</c:v>
                </c:pt>
                <c:pt idx="13">
                  <c:v>58</c:v>
                </c:pt>
                <c:pt idx="14">
                  <c:v>57</c:v>
                </c:pt>
                <c:pt idx="15">
                  <c:v>62</c:v>
                </c:pt>
                <c:pt idx="16">
                  <c:v>69</c:v>
                </c:pt>
                <c:pt idx="17">
                  <c:v>60</c:v>
                </c:pt>
                <c:pt idx="18">
                  <c:v>70</c:v>
                </c:pt>
                <c:pt idx="19">
                  <c:v>71</c:v>
                </c:pt>
                <c:pt idx="20">
                  <c:v>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CF-4D83-B303-A5BC68038285}"/>
            </c:ext>
          </c:extLst>
        </c:ser>
        <c:ser>
          <c:idx val="6"/>
          <c:order val="3"/>
          <c:tx>
            <c:strRef>
              <c:f>lipids!$I$2:$I$3</c:f>
              <c:strCache>
                <c:ptCount val="2"/>
                <c:pt idx="0">
                  <c:v>HDL &gt;</c:v>
                </c:pt>
                <c:pt idx="1">
                  <c:v>39</c:v>
                </c:pt>
              </c:strCache>
            </c:strRef>
          </c:tx>
          <c:spPr>
            <a:ln w="28575" cap="rnd">
              <a:solidFill>
                <a:srgbClr val="00B050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lipids!$B$5:$B$22</c:f>
              <c:numCache>
                <c:formatCode>General</c:formatCode>
                <c:ptCount val="18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2019</c:v>
                </c:pt>
                <c:pt idx="16">
                  <c:v>2020</c:v>
                </c:pt>
                <c:pt idx="17">
                  <c:v>2021</c:v>
                </c:pt>
              </c:numCache>
            </c:numRef>
          </c:cat>
          <c:val>
            <c:numRef>
              <c:f>lipids!$I$5:$I$25</c:f>
              <c:numCache>
                <c:formatCode>General</c:formatCode>
                <c:ptCount val="21"/>
                <c:pt idx="0">
                  <c:v>39</c:v>
                </c:pt>
                <c:pt idx="1">
                  <c:v>39</c:v>
                </c:pt>
                <c:pt idx="2">
                  <c:v>39</c:v>
                </c:pt>
                <c:pt idx="3">
                  <c:v>39</c:v>
                </c:pt>
                <c:pt idx="4">
                  <c:v>39</c:v>
                </c:pt>
                <c:pt idx="5">
                  <c:v>39</c:v>
                </c:pt>
                <c:pt idx="6">
                  <c:v>39</c:v>
                </c:pt>
                <c:pt idx="7">
                  <c:v>39</c:v>
                </c:pt>
                <c:pt idx="8">
                  <c:v>39</c:v>
                </c:pt>
                <c:pt idx="9">
                  <c:v>39</c:v>
                </c:pt>
                <c:pt idx="10">
                  <c:v>39</c:v>
                </c:pt>
                <c:pt idx="11">
                  <c:v>39</c:v>
                </c:pt>
                <c:pt idx="12">
                  <c:v>39</c:v>
                </c:pt>
                <c:pt idx="13">
                  <c:v>39</c:v>
                </c:pt>
                <c:pt idx="14">
                  <c:v>39</c:v>
                </c:pt>
                <c:pt idx="15">
                  <c:v>39</c:v>
                </c:pt>
                <c:pt idx="16">
                  <c:v>39</c:v>
                </c:pt>
                <c:pt idx="17">
                  <c:v>39</c:v>
                </c:pt>
                <c:pt idx="18">
                  <c:v>39</c:v>
                </c:pt>
                <c:pt idx="19">
                  <c:v>39</c:v>
                </c:pt>
                <c:pt idx="20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0CF-4D83-B303-A5BC68038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8018152"/>
        <c:axId val="598023072"/>
      </c:lineChart>
      <c:catAx>
        <c:axId val="4959062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07528"/>
        <c:crosses val="autoZero"/>
        <c:auto val="1"/>
        <c:lblAlgn val="ctr"/>
        <c:lblOffset val="100"/>
        <c:noMultiLvlLbl val="0"/>
      </c:catAx>
      <c:valAx>
        <c:axId val="495907528"/>
        <c:scaling>
          <c:orientation val="minMax"/>
          <c:max val="300"/>
          <c:min val="6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7030A0"/>
                    </a:solidFill>
                  </a:rPr>
                  <a:t>LDL</a:t>
                </a:r>
                <a:r>
                  <a:rPr lang="en-US" baseline="0"/>
                  <a:t> &amp; </a:t>
                </a:r>
                <a:r>
                  <a:rPr lang="en-US" b="1" baseline="0">
                    <a:solidFill>
                      <a:srgbClr val="FF0000"/>
                    </a:solidFill>
                  </a:rPr>
                  <a:t>Triglicerides</a:t>
                </a:r>
                <a:endParaRPr lang="en-US" b="1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5.208333333333333E-3"/>
              <c:y val="0.210599254040613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95906216"/>
        <c:crosses val="autoZero"/>
        <c:crossBetween val="between"/>
      </c:valAx>
      <c:valAx>
        <c:axId val="598023072"/>
        <c:scaling>
          <c:orientation val="minMax"/>
          <c:min val="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B050"/>
                    </a:solidFill>
                  </a:rPr>
                  <a:t>HDL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8018152"/>
        <c:crosses val="max"/>
        <c:crossBetween val="between"/>
      </c:valAx>
      <c:catAx>
        <c:axId val="598018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98023072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222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BloodSugar!$B$4</c:f>
              <c:strCache>
                <c:ptCount val="1"/>
                <c:pt idx="0">
                  <c:v>Hemoglobin A1c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BloodSugar!$C$2:$U$2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BloodSugar!$C$4:$U$4</c:f>
              <c:numCache>
                <c:formatCode>General</c:formatCode>
                <c:ptCount val="19"/>
                <c:pt idx="1">
                  <c:v>5.3</c:v>
                </c:pt>
                <c:pt idx="2">
                  <c:v>5.4</c:v>
                </c:pt>
                <c:pt idx="3">
                  <c:v>5.5</c:v>
                </c:pt>
                <c:pt idx="4">
                  <c:v>5.3</c:v>
                </c:pt>
                <c:pt idx="5">
                  <c:v>5.5</c:v>
                </c:pt>
                <c:pt idx="6">
                  <c:v>5.4</c:v>
                </c:pt>
                <c:pt idx="7">
                  <c:v>5.6</c:v>
                </c:pt>
                <c:pt idx="8">
                  <c:v>5.3</c:v>
                </c:pt>
                <c:pt idx="9">
                  <c:v>5.4</c:v>
                </c:pt>
                <c:pt idx="10">
                  <c:v>5.6</c:v>
                </c:pt>
                <c:pt idx="11">
                  <c:v>5.2</c:v>
                </c:pt>
                <c:pt idx="12">
                  <c:v>5.2</c:v>
                </c:pt>
                <c:pt idx="13">
                  <c:v>5.3</c:v>
                </c:pt>
                <c:pt idx="14">
                  <c:v>5.3</c:v>
                </c:pt>
                <c:pt idx="15">
                  <c:v>5.3</c:v>
                </c:pt>
                <c:pt idx="16">
                  <c:v>5.6</c:v>
                </c:pt>
                <c:pt idx="17">
                  <c:v>5.5</c:v>
                </c:pt>
                <c:pt idx="18">
                  <c:v>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45-486A-A030-F64B73D6FB61}"/>
            </c:ext>
          </c:extLst>
        </c:ser>
        <c:ser>
          <c:idx val="3"/>
          <c:order val="3"/>
          <c:tx>
            <c:strRef>
              <c:f>BloodSugar!$B$6</c:f>
              <c:strCache>
                <c:ptCount val="1"/>
                <c:pt idx="0">
                  <c:v>A1c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BloodSugar!$C$6:$U$6</c:f>
              <c:numCache>
                <c:formatCode>General</c:formatCode>
                <c:ptCount val="19"/>
                <c:pt idx="0">
                  <c:v>5.6</c:v>
                </c:pt>
                <c:pt idx="1">
                  <c:v>5.6</c:v>
                </c:pt>
                <c:pt idx="2">
                  <c:v>5.6</c:v>
                </c:pt>
                <c:pt idx="3">
                  <c:v>5.6</c:v>
                </c:pt>
                <c:pt idx="4">
                  <c:v>5.6</c:v>
                </c:pt>
                <c:pt idx="5">
                  <c:v>5.6</c:v>
                </c:pt>
                <c:pt idx="6">
                  <c:v>5.6</c:v>
                </c:pt>
                <c:pt idx="7">
                  <c:v>5.6</c:v>
                </c:pt>
                <c:pt idx="8">
                  <c:v>5.6</c:v>
                </c:pt>
                <c:pt idx="9">
                  <c:v>5.6</c:v>
                </c:pt>
                <c:pt idx="10">
                  <c:v>5.6</c:v>
                </c:pt>
                <c:pt idx="11">
                  <c:v>5.6</c:v>
                </c:pt>
                <c:pt idx="12">
                  <c:v>5.6</c:v>
                </c:pt>
                <c:pt idx="13">
                  <c:v>5.6</c:v>
                </c:pt>
                <c:pt idx="14">
                  <c:v>5.6</c:v>
                </c:pt>
                <c:pt idx="15">
                  <c:v>5.6</c:v>
                </c:pt>
                <c:pt idx="16">
                  <c:v>5.6</c:v>
                </c:pt>
                <c:pt idx="17">
                  <c:v>5.6</c:v>
                </c:pt>
                <c:pt idx="18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98-4A1B-AA0B-EE8C30562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8407311"/>
        <c:axId val="1229932832"/>
      </c:lineChart>
      <c:lineChart>
        <c:grouping val="standard"/>
        <c:varyColors val="0"/>
        <c:ser>
          <c:idx val="0"/>
          <c:order val="0"/>
          <c:tx>
            <c:strRef>
              <c:f>BloodSugar!$B$3</c:f>
              <c:strCache>
                <c:ptCount val="1"/>
                <c:pt idx="0">
                  <c:v>Glucose, Serum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BloodSugar!$C$2:$U$2</c:f>
              <c:numCache>
                <c:formatCode>General</c:formatCode>
                <c:ptCount val="19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  <c:pt idx="10">
                  <c:v>2017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2022</c:v>
                </c:pt>
                <c:pt idx="17">
                  <c:v>2023</c:v>
                </c:pt>
                <c:pt idx="18">
                  <c:v>2024</c:v>
                </c:pt>
              </c:numCache>
            </c:numRef>
          </c:cat>
          <c:val>
            <c:numRef>
              <c:f>BloodSugar!$C$3:$U$3</c:f>
              <c:numCache>
                <c:formatCode>General</c:formatCode>
                <c:ptCount val="19"/>
                <c:pt idx="0">
                  <c:v>96</c:v>
                </c:pt>
                <c:pt idx="1">
                  <c:v>91</c:v>
                </c:pt>
                <c:pt idx="2">
                  <c:v>98</c:v>
                </c:pt>
                <c:pt idx="3">
                  <c:v>100</c:v>
                </c:pt>
                <c:pt idx="4">
                  <c:v>101</c:v>
                </c:pt>
                <c:pt idx="5">
                  <c:v>103</c:v>
                </c:pt>
                <c:pt idx="6">
                  <c:v>96</c:v>
                </c:pt>
                <c:pt idx="7">
                  <c:v>101</c:v>
                </c:pt>
                <c:pt idx="8">
                  <c:v>94</c:v>
                </c:pt>
                <c:pt idx="9">
                  <c:v>97</c:v>
                </c:pt>
                <c:pt idx="10">
                  <c:v>91</c:v>
                </c:pt>
                <c:pt idx="11">
                  <c:v>91</c:v>
                </c:pt>
                <c:pt idx="12">
                  <c:v>104</c:v>
                </c:pt>
                <c:pt idx="13">
                  <c:v>97</c:v>
                </c:pt>
                <c:pt idx="14">
                  <c:v>101</c:v>
                </c:pt>
                <c:pt idx="15">
                  <c:v>93</c:v>
                </c:pt>
                <c:pt idx="16">
                  <c:v>104</c:v>
                </c:pt>
                <c:pt idx="17">
                  <c:v>111</c:v>
                </c:pt>
                <c:pt idx="18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5-486A-A030-F64B73D6FB61}"/>
            </c:ext>
          </c:extLst>
        </c:ser>
        <c:ser>
          <c:idx val="2"/>
          <c:order val="2"/>
          <c:tx>
            <c:strRef>
              <c:f>BloodSugar!$B$5</c:f>
              <c:strCache>
                <c:ptCount val="1"/>
                <c:pt idx="0">
                  <c:v>Glucose </c:v>
                </c:pt>
              </c:strCache>
            </c:strRef>
          </c:tx>
          <c:spPr>
            <a:ln w="28575" cap="rnd">
              <a:solidFill>
                <a:srgbClr val="0070C0"/>
              </a:solidFill>
              <a:prstDash val="sysDot"/>
              <a:round/>
            </a:ln>
            <a:effectLst/>
          </c:spPr>
          <c:marker>
            <c:symbol val="none"/>
          </c:marker>
          <c:val>
            <c:numRef>
              <c:f>BloodSugar!$C$5:$U$5</c:f>
              <c:numCache>
                <c:formatCode>General</c:formatCode>
                <c:ptCount val="19"/>
                <c:pt idx="0">
                  <c:v>99</c:v>
                </c:pt>
                <c:pt idx="1">
                  <c:v>99</c:v>
                </c:pt>
                <c:pt idx="2">
                  <c:v>99</c:v>
                </c:pt>
                <c:pt idx="3">
                  <c:v>99</c:v>
                </c:pt>
                <c:pt idx="4">
                  <c:v>99</c:v>
                </c:pt>
                <c:pt idx="5">
                  <c:v>99</c:v>
                </c:pt>
                <c:pt idx="6">
                  <c:v>99</c:v>
                </c:pt>
                <c:pt idx="7">
                  <c:v>99</c:v>
                </c:pt>
                <c:pt idx="8">
                  <c:v>99</c:v>
                </c:pt>
                <c:pt idx="9">
                  <c:v>99</c:v>
                </c:pt>
                <c:pt idx="10">
                  <c:v>99</c:v>
                </c:pt>
                <c:pt idx="11">
                  <c:v>99</c:v>
                </c:pt>
                <c:pt idx="12">
                  <c:v>99</c:v>
                </c:pt>
                <c:pt idx="13">
                  <c:v>99</c:v>
                </c:pt>
                <c:pt idx="14">
                  <c:v>99</c:v>
                </c:pt>
                <c:pt idx="15">
                  <c:v>99</c:v>
                </c:pt>
                <c:pt idx="16">
                  <c:v>99</c:v>
                </c:pt>
                <c:pt idx="17">
                  <c:v>99</c:v>
                </c:pt>
                <c:pt idx="18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98-4A1B-AA0B-EE8C305625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7596799"/>
        <c:axId val="1229923408"/>
      </c:lineChart>
      <c:catAx>
        <c:axId val="1078407311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29932832"/>
        <c:crosses val="autoZero"/>
        <c:auto val="1"/>
        <c:lblAlgn val="ctr"/>
        <c:lblOffset val="100"/>
        <c:noMultiLvlLbl val="0"/>
      </c:catAx>
      <c:valAx>
        <c:axId val="1229932832"/>
        <c:scaling>
          <c:orientation val="minMax"/>
          <c:max val="5.6"/>
          <c:min val="5.149999999999999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Aic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407311"/>
        <c:crosses val="autoZero"/>
        <c:crossBetween val="between"/>
      </c:valAx>
      <c:valAx>
        <c:axId val="1229923408"/>
        <c:scaling>
          <c:orientation val="minMax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Glucose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47596799"/>
        <c:crosses val="max"/>
        <c:crossBetween val="between"/>
      </c:valAx>
      <c:catAx>
        <c:axId val="1147596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299234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27</xdr:row>
      <xdr:rowOff>15240</xdr:rowOff>
    </xdr:from>
    <xdr:to>
      <xdr:col>16</xdr:col>
      <xdr:colOff>571500</xdr:colOff>
      <xdr:row>48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457200</xdr:colOff>
      <xdr:row>63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13922EE-AE3E-A3F5-2D80-800252E7A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61925"/>
          <a:ext cx="7772400" cy="10058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64</xdr:row>
      <xdr:rowOff>0</xdr:rowOff>
    </xdr:from>
    <xdr:to>
      <xdr:col>13</xdr:col>
      <xdr:colOff>457200</xdr:colOff>
      <xdr:row>126</xdr:row>
      <xdr:rowOff>19050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F06B48AD-5C73-E87F-96C6-F42489BD8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363200"/>
          <a:ext cx="7772400" cy="10058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127</xdr:row>
      <xdr:rowOff>0</xdr:rowOff>
    </xdr:from>
    <xdr:to>
      <xdr:col>13</xdr:col>
      <xdr:colOff>457200</xdr:colOff>
      <xdr:row>189</xdr:row>
      <xdr:rowOff>19050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752AEBA-C6EF-1D80-846D-D7FB28B732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20564475"/>
          <a:ext cx="7772400" cy="10058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544937</xdr:colOff>
      <xdr:row>61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67640"/>
          <a:ext cx="7250537" cy="100584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63</xdr:row>
      <xdr:rowOff>0</xdr:rowOff>
    </xdr:from>
    <xdr:to>
      <xdr:col>12</xdr:col>
      <xdr:colOff>548640</xdr:colOff>
      <xdr:row>119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" y="10561320"/>
          <a:ext cx="7254240" cy="93878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8</xdr:row>
      <xdr:rowOff>138111</xdr:rowOff>
    </xdr:from>
    <xdr:to>
      <xdr:col>20</xdr:col>
      <xdr:colOff>285750</xdr:colOff>
      <xdr:row>26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B81E9D4-9803-025A-B543-2D8A2CA3B0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cholesterolcode.com/report/" TargetMode="External"/><Relationship Id="rId1" Type="http://schemas.openxmlformats.org/officeDocument/2006/relationships/hyperlink" Target="http://www.stakirkwoodfamilymedicine.org/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Bret_Blackford@yahoo.com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1"/>
  <sheetViews>
    <sheetView tabSelected="1" topLeftCell="A9" workbookViewId="0">
      <pane ySplit="4" topLeftCell="A13" activePane="bottomLeft" state="frozen"/>
      <selection activeCell="A9" sqref="A9"/>
      <selection pane="bottomLeft" activeCell="H10" sqref="H10"/>
    </sheetView>
  </sheetViews>
  <sheetFormatPr defaultRowHeight="12.75" x14ac:dyDescent="0.2"/>
  <cols>
    <col min="1" max="1" width="7.5703125" style="7" bestFit="1" customWidth="1"/>
    <col min="2" max="2" width="27.140625" style="1" bestFit="1" customWidth="1"/>
    <col min="3" max="3" width="5.7109375" style="6" customWidth="1"/>
    <col min="4" max="4" width="5.7109375" style="5" customWidth="1"/>
    <col min="5" max="5" width="5.7109375" style="6" customWidth="1"/>
    <col min="6" max="6" width="5.7109375" style="5" customWidth="1"/>
    <col min="7" max="7" width="5.7109375" style="6" customWidth="1"/>
    <col min="8" max="8" width="5" bestFit="1" customWidth="1"/>
    <col min="9" max="9" width="5" customWidth="1"/>
    <col min="10" max="10" width="5" bestFit="1" customWidth="1"/>
    <col min="11" max="11" width="6" bestFit="1" customWidth="1"/>
    <col min="12" max="15" width="6" customWidth="1"/>
    <col min="16" max="16" width="6.85546875" bestFit="1" customWidth="1"/>
    <col min="17" max="18" width="6.85546875" customWidth="1"/>
    <col min="19" max="19" width="5.5703125" bestFit="1" customWidth="1"/>
    <col min="20" max="20" width="6.42578125" bestFit="1" customWidth="1"/>
    <col min="21" max="22" width="6.42578125" customWidth="1"/>
    <col min="23" max="23" width="9" bestFit="1" customWidth="1"/>
    <col min="24" max="25" width="8.85546875" customWidth="1"/>
    <col min="26" max="26" width="1.5703125" bestFit="1" customWidth="1"/>
    <col min="28" max="28" width="1.5703125" bestFit="1" customWidth="1"/>
  </cols>
  <sheetData>
    <row r="1" spans="1:28" x14ac:dyDescent="0.2">
      <c r="B1" s="37" t="s">
        <v>110</v>
      </c>
    </row>
    <row r="2" spans="1:28" ht="15" x14ac:dyDescent="0.25">
      <c r="B2" s="40" t="s">
        <v>111</v>
      </c>
    </row>
    <row r="3" spans="1:28" ht="14.25" x14ac:dyDescent="0.2">
      <c r="B3" s="48" t="s">
        <v>120</v>
      </c>
    </row>
    <row r="4" spans="1:28" x14ac:dyDescent="0.2">
      <c r="B4" s="38" t="s">
        <v>112</v>
      </c>
    </row>
    <row r="5" spans="1:28" x14ac:dyDescent="0.2">
      <c r="B5" s="39" t="s">
        <v>113</v>
      </c>
    </row>
    <row r="6" spans="1:28" ht="14.25" x14ac:dyDescent="0.2">
      <c r="B6" s="49" t="s">
        <v>121</v>
      </c>
    </row>
    <row r="7" spans="1:28" x14ac:dyDescent="0.2">
      <c r="B7" s="50" t="s">
        <v>122</v>
      </c>
    </row>
    <row r="8" spans="1:28" x14ac:dyDescent="0.2">
      <c r="B8" s="50"/>
    </row>
    <row r="9" spans="1:28" ht="15" x14ac:dyDescent="0.25">
      <c r="A9" s="119" t="s">
        <v>28</v>
      </c>
      <c r="B9" s="119"/>
      <c r="C9"/>
      <c r="D9"/>
      <c r="E9"/>
      <c r="F9"/>
      <c r="G9"/>
    </row>
    <row r="10" spans="1:28" ht="15" x14ac:dyDescent="0.25">
      <c r="B10" s="110" t="s">
        <v>153</v>
      </c>
      <c r="C10">
        <v>74.5</v>
      </c>
      <c r="D10">
        <v>6.1</v>
      </c>
      <c r="E10"/>
      <c r="F10"/>
      <c r="G10"/>
      <c r="O10" s="72" t="s">
        <v>141</v>
      </c>
      <c r="P10">
        <v>172</v>
      </c>
      <c r="Q10">
        <v>173</v>
      </c>
      <c r="R10">
        <v>177</v>
      </c>
      <c r="S10">
        <v>183</v>
      </c>
      <c r="T10">
        <v>179</v>
      </c>
      <c r="U10">
        <v>180</v>
      </c>
      <c r="V10">
        <v>185</v>
      </c>
      <c r="Y10">
        <v>185</v>
      </c>
    </row>
    <row r="11" spans="1:28" x14ac:dyDescent="0.2">
      <c r="A11" s="11" t="s">
        <v>24</v>
      </c>
      <c r="B11" s="12"/>
      <c r="C11" s="14"/>
      <c r="D11" s="13"/>
      <c r="E11" s="14"/>
      <c r="F11" s="13"/>
      <c r="G11" s="14"/>
      <c r="H11" s="13"/>
      <c r="I11" s="13"/>
      <c r="J11" s="13"/>
      <c r="K11" s="44" t="s">
        <v>117</v>
      </c>
      <c r="L11" s="44"/>
      <c r="M11" s="44"/>
      <c r="N11" s="44"/>
      <c r="O11" s="77" t="s">
        <v>128</v>
      </c>
      <c r="P11" s="61">
        <v>43187</v>
      </c>
      <c r="Q11" s="69">
        <v>43556</v>
      </c>
      <c r="R11" s="81">
        <v>43703</v>
      </c>
      <c r="S11" s="98">
        <v>44019</v>
      </c>
      <c r="T11" s="69">
        <v>44071</v>
      </c>
      <c r="U11" s="69">
        <v>44358</v>
      </c>
      <c r="V11" s="98">
        <v>43960</v>
      </c>
      <c r="W11" s="98">
        <v>43964</v>
      </c>
      <c r="X11" s="98">
        <v>45079</v>
      </c>
      <c r="Y11" s="98">
        <v>45357</v>
      </c>
    </row>
    <row r="12" spans="1:28" ht="13.5" thickBot="1" x14ac:dyDescent="0.25">
      <c r="A12" s="15" t="s">
        <v>25</v>
      </c>
      <c r="B12" s="16" t="s">
        <v>26</v>
      </c>
      <c r="C12" s="18">
        <v>2007</v>
      </c>
      <c r="D12" s="17">
        <v>2008</v>
      </c>
      <c r="E12" s="18">
        <v>2009</v>
      </c>
      <c r="F12" s="17">
        <v>2010</v>
      </c>
      <c r="G12" s="18">
        <v>2011</v>
      </c>
      <c r="H12" s="52">
        <v>2012</v>
      </c>
      <c r="I12" s="18">
        <v>2013</v>
      </c>
      <c r="J12" s="17">
        <v>2014</v>
      </c>
      <c r="K12" s="17">
        <v>2014</v>
      </c>
      <c r="L12" s="18">
        <v>2015</v>
      </c>
      <c r="M12" s="17">
        <v>2016</v>
      </c>
      <c r="N12" s="18">
        <v>2017</v>
      </c>
      <c r="O12" s="78">
        <v>2017</v>
      </c>
      <c r="P12" s="60">
        <v>2018</v>
      </c>
      <c r="Q12" s="17">
        <v>2019</v>
      </c>
      <c r="R12" s="78">
        <v>2019</v>
      </c>
      <c r="S12" s="18">
        <v>2020</v>
      </c>
      <c r="T12" s="60">
        <v>2020</v>
      </c>
      <c r="U12" s="60">
        <v>2021</v>
      </c>
      <c r="V12" s="60">
        <v>2022</v>
      </c>
      <c r="W12" s="60">
        <v>2022</v>
      </c>
      <c r="X12" s="60">
        <v>2023</v>
      </c>
      <c r="Y12" s="60">
        <v>2024</v>
      </c>
      <c r="Z12" t="s">
        <v>30</v>
      </c>
      <c r="AB12" t="s">
        <v>30</v>
      </c>
    </row>
    <row r="13" spans="1:28" ht="13.5" thickBot="1" x14ac:dyDescent="0.25">
      <c r="A13" s="8" t="s">
        <v>18</v>
      </c>
      <c r="B13" s="2" t="s">
        <v>0</v>
      </c>
      <c r="C13" s="4">
        <v>96</v>
      </c>
      <c r="D13" s="4">
        <v>91</v>
      </c>
      <c r="E13" s="4">
        <v>98</v>
      </c>
      <c r="F13" s="4">
        <v>100</v>
      </c>
      <c r="G13" s="4">
        <v>101</v>
      </c>
      <c r="H13" s="4">
        <v>103</v>
      </c>
      <c r="I13" s="4">
        <v>96</v>
      </c>
      <c r="J13" s="42">
        <v>101</v>
      </c>
      <c r="K13" s="42"/>
      <c r="L13" s="42">
        <v>94</v>
      </c>
      <c r="M13" s="42">
        <v>97</v>
      </c>
      <c r="N13" s="42">
        <v>91</v>
      </c>
      <c r="O13" s="42">
        <v>91</v>
      </c>
      <c r="P13" s="42">
        <v>104</v>
      </c>
      <c r="Q13" s="42">
        <v>97</v>
      </c>
      <c r="R13" s="42"/>
      <c r="S13" s="42">
        <v>101</v>
      </c>
      <c r="T13" s="42"/>
      <c r="U13" s="42">
        <v>93</v>
      </c>
      <c r="V13" s="42">
        <v>104</v>
      </c>
      <c r="W13" s="42"/>
      <c r="X13" s="53">
        <v>111</v>
      </c>
      <c r="Y13" s="42">
        <v>96</v>
      </c>
    </row>
    <row r="14" spans="1:28" ht="13.5" thickBot="1" x14ac:dyDescent="0.25">
      <c r="A14" s="7" t="s">
        <v>19</v>
      </c>
      <c r="B14" s="1" t="s">
        <v>1</v>
      </c>
      <c r="D14" s="5">
        <v>5.3</v>
      </c>
      <c r="E14" s="6">
        <v>5.4</v>
      </c>
      <c r="F14" s="5">
        <v>5.5</v>
      </c>
      <c r="G14" s="6">
        <v>5.3</v>
      </c>
      <c r="H14" s="5">
        <v>5.5</v>
      </c>
      <c r="I14" s="6">
        <v>5.4</v>
      </c>
      <c r="J14" s="58">
        <v>5.6</v>
      </c>
      <c r="K14" s="41"/>
      <c r="L14" s="5">
        <v>5.3</v>
      </c>
      <c r="M14" s="41">
        <v>5.4</v>
      </c>
      <c r="N14" s="58">
        <v>5.6</v>
      </c>
      <c r="O14" s="41">
        <v>5.2</v>
      </c>
      <c r="P14" s="5">
        <v>5.2</v>
      </c>
      <c r="Q14" s="5">
        <v>5.3</v>
      </c>
      <c r="R14" s="5">
        <v>5.4</v>
      </c>
      <c r="S14" s="5">
        <v>5.3</v>
      </c>
      <c r="T14" s="5"/>
      <c r="U14" s="5">
        <v>5.3</v>
      </c>
      <c r="V14" s="58">
        <v>5.6</v>
      </c>
      <c r="W14" s="5"/>
      <c r="X14" s="5">
        <v>5.5</v>
      </c>
      <c r="Y14" s="5">
        <v>5.4</v>
      </c>
    </row>
    <row r="15" spans="1:28" ht="13.5" thickBot="1" x14ac:dyDescent="0.25">
      <c r="A15" s="8" t="s">
        <v>20</v>
      </c>
      <c r="B15" s="2" t="s">
        <v>2</v>
      </c>
      <c r="C15" s="4"/>
      <c r="D15" s="36">
        <v>139</v>
      </c>
      <c r="E15" s="36">
        <v>119</v>
      </c>
      <c r="F15" s="3">
        <v>140</v>
      </c>
      <c r="G15" s="4">
        <v>162</v>
      </c>
      <c r="H15" s="3">
        <v>150</v>
      </c>
      <c r="I15" s="36">
        <v>139</v>
      </c>
      <c r="J15" s="42">
        <v>165</v>
      </c>
      <c r="K15" s="42"/>
      <c r="L15" s="42">
        <v>140</v>
      </c>
      <c r="M15" s="42">
        <v>130</v>
      </c>
      <c r="N15" s="42">
        <v>103</v>
      </c>
      <c r="O15" s="42"/>
      <c r="P15" s="42"/>
      <c r="Q15" s="53">
        <v>196</v>
      </c>
      <c r="R15" s="42"/>
      <c r="S15" s="42">
        <v>115</v>
      </c>
      <c r="T15" s="42"/>
      <c r="U15" s="42"/>
      <c r="V15" s="42"/>
      <c r="W15" s="42"/>
      <c r="X15" s="42">
        <v>165</v>
      </c>
      <c r="Y15" s="42">
        <v>161</v>
      </c>
    </row>
    <row r="16" spans="1:28" ht="13.5" thickBot="1" x14ac:dyDescent="0.25">
      <c r="A16" s="7" t="s">
        <v>126</v>
      </c>
      <c r="B16" s="1" t="s">
        <v>3</v>
      </c>
      <c r="C16" s="6">
        <v>85</v>
      </c>
      <c r="D16" s="5">
        <v>130</v>
      </c>
      <c r="E16" s="6">
        <v>136</v>
      </c>
      <c r="F16" s="5">
        <v>119</v>
      </c>
      <c r="G16" s="6">
        <v>119</v>
      </c>
      <c r="H16" s="5">
        <v>119</v>
      </c>
      <c r="I16" s="6">
        <v>139</v>
      </c>
      <c r="J16" s="5">
        <v>106</v>
      </c>
      <c r="K16" s="41"/>
      <c r="L16" s="5">
        <v>130</v>
      </c>
      <c r="M16" s="41">
        <v>111</v>
      </c>
      <c r="N16" s="51">
        <v>195</v>
      </c>
      <c r="O16" s="41">
        <v>117</v>
      </c>
      <c r="P16" s="5">
        <v>97</v>
      </c>
      <c r="Q16" s="5">
        <v>61</v>
      </c>
      <c r="R16" s="5"/>
      <c r="S16" s="5">
        <v>132</v>
      </c>
      <c r="T16" s="5"/>
      <c r="U16" s="5">
        <v>105</v>
      </c>
      <c r="V16" s="5">
        <v>113</v>
      </c>
      <c r="W16" s="5"/>
      <c r="X16" s="5">
        <v>92</v>
      </c>
      <c r="Y16" s="5">
        <v>94</v>
      </c>
    </row>
    <row r="17" spans="1:25" ht="13.5" thickBot="1" x14ac:dyDescent="0.25">
      <c r="A17" s="8" t="s">
        <v>21</v>
      </c>
      <c r="B17" s="2" t="s">
        <v>4</v>
      </c>
      <c r="C17" s="4">
        <v>28</v>
      </c>
      <c r="D17" s="3">
        <v>48</v>
      </c>
      <c r="E17" s="4">
        <v>53</v>
      </c>
      <c r="F17" s="3">
        <v>46</v>
      </c>
      <c r="G17" s="4">
        <v>42</v>
      </c>
      <c r="H17" s="3">
        <v>44</v>
      </c>
      <c r="I17" s="4">
        <v>50</v>
      </c>
      <c r="J17" s="42">
        <v>39</v>
      </c>
      <c r="K17" s="42"/>
      <c r="L17" s="42">
        <v>48</v>
      </c>
      <c r="M17" s="42">
        <v>46</v>
      </c>
      <c r="N17" s="53">
        <v>65</v>
      </c>
      <c r="O17" s="42"/>
      <c r="P17" s="42"/>
      <c r="Q17" s="42">
        <v>24</v>
      </c>
      <c r="R17" s="42"/>
      <c r="S17" s="42">
        <v>53</v>
      </c>
      <c r="T17" s="42"/>
      <c r="U17" s="42"/>
      <c r="V17" s="42"/>
      <c r="W17" s="42"/>
      <c r="X17" s="42">
        <v>36</v>
      </c>
      <c r="Y17" s="42">
        <v>37</v>
      </c>
    </row>
    <row r="18" spans="1:25" ht="13.5" thickBot="1" x14ac:dyDescent="0.25">
      <c r="A18" s="7" t="s">
        <v>22</v>
      </c>
      <c r="B18" s="1" t="s">
        <v>13</v>
      </c>
      <c r="C18" s="6">
        <v>301</v>
      </c>
      <c r="D18" s="5">
        <v>269</v>
      </c>
      <c r="E18" s="6">
        <v>255</v>
      </c>
      <c r="F18" s="5">
        <v>259</v>
      </c>
      <c r="G18" s="6">
        <v>281</v>
      </c>
      <c r="H18" s="5">
        <v>269</v>
      </c>
      <c r="I18" s="6">
        <v>278</v>
      </c>
      <c r="J18" s="5">
        <v>271</v>
      </c>
      <c r="K18" s="41"/>
      <c r="L18" s="5">
        <v>270</v>
      </c>
      <c r="M18" s="51">
        <v>241</v>
      </c>
      <c r="N18" s="5">
        <v>298</v>
      </c>
      <c r="O18" s="41">
        <v>261</v>
      </c>
      <c r="P18" s="5"/>
      <c r="Q18" s="5">
        <v>257</v>
      </c>
      <c r="R18" s="5"/>
      <c r="S18" s="5">
        <v>247</v>
      </c>
      <c r="T18" s="5"/>
      <c r="U18" s="5"/>
      <c r="V18" s="5"/>
      <c r="W18" s="5"/>
      <c r="X18" s="5">
        <v>257</v>
      </c>
      <c r="Y18" s="5">
        <v>255</v>
      </c>
    </row>
    <row r="19" spans="1:25" ht="13.5" thickBot="1" x14ac:dyDescent="0.25">
      <c r="A19" s="8" t="s">
        <v>130</v>
      </c>
      <c r="B19" s="2" t="s">
        <v>12</v>
      </c>
      <c r="C19" s="4">
        <v>316</v>
      </c>
      <c r="D19" s="3"/>
      <c r="E19" s="4"/>
      <c r="F19" s="3"/>
      <c r="G19" s="4"/>
      <c r="H19" s="4"/>
      <c r="I19" s="4"/>
      <c r="J19" s="4"/>
      <c r="K19" s="4"/>
      <c r="L19" s="4"/>
      <c r="M19" s="4"/>
      <c r="N19" s="4"/>
      <c r="O19" s="4">
        <v>450</v>
      </c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1:25" ht="13.5" thickBot="1" x14ac:dyDescent="0.25">
      <c r="A20" s="7" t="s">
        <v>23</v>
      </c>
      <c r="B20" s="1" t="s">
        <v>5</v>
      </c>
      <c r="C20" s="33">
        <v>237</v>
      </c>
      <c r="D20" s="33">
        <v>218</v>
      </c>
      <c r="E20" s="33">
        <v>218</v>
      </c>
      <c r="F20" s="33">
        <v>214</v>
      </c>
      <c r="G20" s="33">
        <v>241</v>
      </c>
      <c r="H20" s="33">
        <v>236</v>
      </c>
      <c r="I20" s="33">
        <v>233</v>
      </c>
      <c r="J20" s="41">
        <v>236</v>
      </c>
      <c r="K20" s="41">
        <v>236</v>
      </c>
      <c r="L20" s="41">
        <v>245</v>
      </c>
      <c r="M20" s="41">
        <v>234</v>
      </c>
      <c r="N20" s="41">
        <v>250</v>
      </c>
      <c r="O20" s="41">
        <v>205</v>
      </c>
      <c r="P20" s="41">
        <v>265</v>
      </c>
      <c r="Q20" s="41">
        <v>338</v>
      </c>
      <c r="R20" s="41">
        <v>337</v>
      </c>
      <c r="S20" s="41">
        <v>348</v>
      </c>
      <c r="T20" s="41"/>
      <c r="U20" s="41">
        <v>349</v>
      </c>
      <c r="V20" s="41">
        <v>369</v>
      </c>
      <c r="W20" s="41"/>
      <c r="X20" s="51">
        <v>374</v>
      </c>
      <c r="Y20" s="41">
        <v>331</v>
      </c>
    </row>
    <row r="21" spans="1:25" ht="13.5" thickBot="1" x14ac:dyDescent="0.25">
      <c r="A21" s="8" t="s">
        <v>15</v>
      </c>
      <c r="B21" s="2" t="s">
        <v>6</v>
      </c>
      <c r="C21" s="4">
        <v>113</v>
      </c>
      <c r="D21" s="3">
        <v>118</v>
      </c>
      <c r="E21" s="4">
        <v>102</v>
      </c>
      <c r="F21" s="3">
        <v>114</v>
      </c>
      <c r="G21" s="4">
        <v>95</v>
      </c>
      <c r="H21" s="3">
        <v>88</v>
      </c>
      <c r="I21" s="4">
        <v>115</v>
      </c>
      <c r="J21" s="42">
        <v>140</v>
      </c>
      <c r="K21" s="42">
        <v>140</v>
      </c>
      <c r="L21" s="53">
        <v>145</v>
      </c>
      <c r="M21" s="42">
        <v>90</v>
      </c>
      <c r="N21" s="42">
        <v>127</v>
      </c>
      <c r="O21" s="42">
        <v>72</v>
      </c>
      <c r="P21" s="42">
        <v>79</v>
      </c>
      <c r="Q21" s="42">
        <v>87</v>
      </c>
      <c r="R21" s="42">
        <v>71</v>
      </c>
      <c r="S21" s="42">
        <v>80</v>
      </c>
      <c r="T21" s="42"/>
      <c r="U21" s="42">
        <v>68</v>
      </c>
      <c r="V21" s="42">
        <v>73</v>
      </c>
      <c r="W21" s="42"/>
      <c r="X21" s="42">
        <v>87</v>
      </c>
      <c r="Y21" s="42">
        <v>82</v>
      </c>
    </row>
    <row r="22" spans="1:25" ht="13.5" thickBot="1" x14ac:dyDescent="0.25">
      <c r="A22" s="19" t="s">
        <v>27</v>
      </c>
      <c r="B22" s="1" t="s">
        <v>7</v>
      </c>
      <c r="C22" s="6">
        <v>50</v>
      </c>
      <c r="D22" s="5">
        <v>46</v>
      </c>
      <c r="E22" s="6">
        <v>47</v>
      </c>
      <c r="F22" s="5">
        <v>44</v>
      </c>
      <c r="G22" s="6">
        <v>46</v>
      </c>
      <c r="H22" s="5">
        <v>55</v>
      </c>
      <c r="I22" s="6">
        <v>47</v>
      </c>
      <c r="J22" s="5">
        <v>46</v>
      </c>
      <c r="K22" s="41">
        <v>46</v>
      </c>
      <c r="L22" s="5">
        <v>49</v>
      </c>
      <c r="M22" s="41">
        <v>46</v>
      </c>
      <c r="N22" s="5">
        <v>49</v>
      </c>
      <c r="O22" s="41">
        <v>49</v>
      </c>
      <c r="P22" s="5">
        <v>58</v>
      </c>
      <c r="Q22" s="5">
        <v>57</v>
      </c>
      <c r="R22" s="5">
        <v>62</v>
      </c>
      <c r="S22" s="5">
        <v>69</v>
      </c>
      <c r="T22" s="5"/>
      <c r="U22" s="5">
        <v>60</v>
      </c>
      <c r="V22" s="5">
        <v>70</v>
      </c>
      <c r="W22" s="5"/>
      <c r="X22" s="5">
        <v>71</v>
      </c>
      <c r="Y22" s="58">
        <v>72</v>
      </c>
    </row>
    <row r="23" spans="1:25" ht="13.5" thickBot="1" x14ac:dyDescent="0.25">
      <c r="A23" s="8" t="s">
        <v>17</v>
      </c>
      <c r="B23" s="2" t="s">
        <v>9</v>
      </c>
      <c r="C23" s="4"/>
      <c r="D23" s="3">
        <v>24</v>
      </c>
      <c r="E23" s="4">
        <v>20</v>
      </c>
      <c r="F23" s="3">
        <v>23</v>
      </c>
      <c r="G23" s="4">
        <v>19</v>
      </c>
      <c r="H23" s="3">
        <v>18</v>
      </c>
      <c r="I23" s="4">
        <v>23</v>
      </c>
      <c r="J23" s="42">
        <v>28</v>
      </c>
      <c r="K23" s="42"/>
      <c r="L23" s="53">
        <v>29</v>
      </c>
      <c r="M23" s="42">
        <v>18</v>
      </c>
      <c r="N23" s="42">
        <v>25</v>
      </c>
      <c r="O23" s="42"/>
      <c r="P23" s="42">
        <v>16</v>
      </c>
      <c r="Q23" s="42">
        <v>17</v>
      </c>
      <c r="R23" s="42"/>
      <c r="S23" s="42">
        <v>16</v>
      </c>
      <c r="T23" s="42"/>
      <c r="U23" s="42">
        <v>9</v>
      </c>
      <c r="V23" s="42">
        <v>10</v>
      </c>
      <c r="W23" s="42"/>
      <c r="X23" s="42">
        <v>13</v>
      </c>
      <c r="Y23" s="42">
        <v>13</v>
      </c>
    </row>
    <row r="24" spans="1:25" ht="13.5" thickBot="1" x14ac:dyDescent="0.25">
      <c r="A24" s="9" t="s">
        <v>14</v>
      </c>
      <c r="B24" s="1" t="s">
        <v>8</v>
      </c>
      <c r="C24" s="33">
        <v>164</v>
      </c>
      <c r="D24" s="33">
        <v>148</v>
      </c>
      <c r="E24" s="33">
        <v>151</v>
      </c>
      <c r="F24" s="33">
        <v>147</v>
      </c>
      <c r="G24" s="41">
        <v>176</v>
      </c>
      <c r="H24" s="33">
        <v>163</v>
      </c>
      <c r="I24" s="33">
        <v>163</v>
      </c>
      <c r="J24" s="41">
        <v>162</v>
      </c>
      <c r="K24" s="41">
        <v>162</v>
      </c>
      <c r="L24" s="41">
        <v>167</v>
      </c>
      <c r="M24" s="41">
        <v>170</v>
      </c>
      <c r="N24" s="41">
        <v>176</v>
      </c>
      <c r="O24" s="41">
        <v>142</v>
      </c>
      <c r="P24" s="41">
        <v>191</v>
      </c>
      <c r="Q24" s="41">
        <v>264</v>
      </c>
      <c r="R24" s="41">
        <v>261</v>
      </c>
      <c r="S24" s="41">
        <v>263</v>
      </c>
      <c r="T24" s="41"/>
      <c r="U24" s="41">
        <v>280</v>
      </c>
      <c r="V24" s="41">
        <v>289</v>
      </c>
      <c r="W24" s="41"/>
      <c r="X24" s="51">
        <v>290</v>
      </c>
      <c r="Y24" s="41">
        <v>246</v>
      </c>
    </row>
    <row r="25" spans="1:25" ht="13.5" thickBot="1" x14ac:dyDescent="0.25">
      <c r="A25" s="10" t="s">
        <v>127</v>
      </c>
      <c r="B25" s="2" t="s">
        <v>10</v>
      </c>
      <c r="C25" s="4">
        <v>4.7</v>
      </c>
      <c r="D25" s="4">
        <v>4.7</v>
      </c>
      <c r="E25" s="4">
        <v>4.5999999999999996</v>
      </c>
      <c r="F25" s="4">
        <v>4.9000000000000004</v>
      </c>
      <c r="G25" s="32">
        <v>5.2</v>
      </c>
      <c r="H25" s="68">
        <v>4.3</v>
      </c>
      <c r="I25" s="32">
        <v>5</v>
      </c>
      <c r="J25" s="42">
        <v>5.0999999999999996</v>
      </c>
      <c r="K25" s="42"/>
      <c r="L25" s="42">
        <v>5</v>
      </c>
      <c r="M25" s="42">
        <v>5.0999999999999996</v>
      </c>
      <c r="N25" s="42">
        <v>5.0999999999999996</v>
      </c>
      <c r="O25" s="4">
        <f>+O20/O22</f>
        <v>4.1836734693877551</v>
      </c>
      <c r="P25" s="4">
        <v>4.5999999999999996</v>
      </c>
      <c r="Q25" s="70">
        <v>5.9</v>
      </c>
      <c r="R25" s="75">
        <f>+R20/R22</f>
        <v>5.435483870967742</v>
      </c>
      <c r="S25" s="75">
        <f>+S20/S22</f>
        <v>5.0434782608695654</v>
      </c>
      <c r="T25" s="75"/>
      <c r="U25" s="75">
        <v>5.8</v>
      </c>
      <c r="V25" s="75">
        <v>5.3</v>
      </c>
      <c r="W25" s="75"/>
      <c r="X25" s="75">
        <v>5.3</v>
      </c>
      <c r="Y25" s="75">
        <v>4.5999999999999996</v>
      </c>
    </row>
    <row r="26" spans="1:25" ht="13.5" thickBot="1" x14ac:dyDescent="0.25">
      <c r="A26" s="62"/>
      <c r="B26" s="63" t="s">
        <v>139</v>
      </c>
      <c r="C26" s="64">
        <f t="shared" ref="C26:Y26" si="0">+C20-C22-C24</f>
        <v>23</v>
      </c>
      <c r="D26" s="64">
        <f t="shared" si="0"/>
        <v>24</v>
      </c>
      <c r="E26" s="64">
        <f t="shared" si="0"/>
        <v>20</v>
      </c>
      <c r="F26" s="64">
        <f t="shared" si="0"/>
        <v>23</v>
      </c>
      <c r="G26" s="64">
        <f t="shared" si="0"/>
        <v>19</v>
      </c>
      <c r="H26" s="64">
        <f t="shared" si="0"/>
        <v>18</v>
      </c>
      <c r="I26" s="64">
        <f t="shared" si="0"/>
        <v>23</v>
      </c>
      <c r="J26" s="64">
        <f t="shared" si="0"/>
        <v>28</v>
      </c>
      <c r="K26" s="64">
        <f t="shared" si="0"/>
        <v>28</v>
      </c>
      <c r="L26" s="112">
        <f t="shared" si="0"/>
        <v>29</v>
      </c>
      <c r="M26" s="64">
        <f t="shared" si="0"/>
        <v>18</v>
      </c>
      <c r="N26" s="64">
        <f t="shared" si="0"/>
        <v>25</v>
      </c>
      <c r="O26" s="64">
        <f t="shared" si="0"/>
        <v>14</v>
      </c>
      <c r="P26" s="64">
        <f t="shared" si="0"/>
        <v>16</v>
      </c>
      <c r="Q26" s="64">
        <f t="shared" si="0"/>
        <v>17</v>
      </c>
      <c r="R26" s="64">
        <f t="shared" si="0"/>
        <v>14</v>
      </c>
      <c r="S26" s="64">
        <f t="shared" si="0"/>
        <v>16</v>
      </c>
      <c r="T26" s="64"/>
      <c r="U26" s="64">
        <f t="shared" si="0"/>
        <v>9</v>
      </c>
      <c r="V26" s="64">
        <f t="shared" si="0"/>
        <v>10</v>
      </c>
      <c r="W26" s="64"/>
      <c r="X26" s="64">
        <f t="shared" si="0"/>
        <v>13</v>
      </c>
      <c r="Y26" s="64">
        <f t="shared" si="0"/>
        <v>13</v>
      </c>
    </row>
    <row r="27" spans="1:25" ht="13.5" thickBot="1" x14ac:dyDescent="0.25">
      <c r="A27" s="120" t="s">
        <v>140</v>
      </c>
      <c r="B27" s="120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</row>
    <row r="28" spans="1:25" ht="13.5" thickBot="1" x14ac:dyDescent="0.25">
      <c r="A28" s="10" t="s">
        <v>156</v>
      </c>
      <c r="B28" s="2" t="s">
        <v>155</v>
      </c>
      <c r="C28" s="113">
        <f t="shared" ref="C28:S28" si="1">+C21/C22</f>
        <v>2.2599999999999998</v>
      </c>
      <c r="D28" s="113">
        <f t="shared" si="1"/>
        <v>2.5652173913043477</v>
      </c>
      <c r="E28" s="113">
        <f t="shared" si="1"/>
        <v>2.1702127659574466</v>
      </c>
      <c r="F28" s="113">
        <f t="shared" si="1"/>
        <v>2.5909090909090908</v>
      </c>
      <c r="G28" s="113">
        <f t="shared" si="1"/>
        <v>2.0652173913043477</v>
      </c>
      <c r="H28" s="113">
        <f t="shared" si="1"/>
        <v>1.6</v>
      </c>
      <c r="I28" s="113">
        <f t="shared" si="1"/>
        <v>2.4468085106382977</v>
      </c>
      <c r="J28" s="113">
        <f t="shared" si="1"/>
        <v>3.0434782608695654</v>
      </c>
      <c r="K28" s="116">
        <f t="shared" si="1"/>
        <v>3.0434782608695654</v>
      </c>
      <c r="L28" s="113">
        <f t="shared" si="1"/>
        <v>2.9591836734693877</v>
      </c>
      <c r="M28" s="113">
        <f t="shared" si="1"/>
        <v>1.9565217391304348</v>
      </c>
      <c r="N28" s="113">
        <f t="shared" si="1"/>
        <v>2.5918367346938775</v>
      </c>
      <c r="O28" s="113">
        <f t="shared" si="1"/>
        <v>1.4693877551020409</v>
      </c>
      <c r="P28" s="113">
        <f t="shared" si="1"/>
        <v>1.3620689655172413</v>
      </c>
      <c r="Q28" s="113">
        <f t="shared" si="1"/>
        <v>1.5263157894736843</v>
      </c>
      <c r="R28" s="113">
        <f t="shared" si="1"/>
        <v>1.1451612903225807</v>
      </c>
      <c r="S28" s="113">
        <f t="shared" si="1"/>
        <v>1.1594202898550725</v>
      </c>
      <c r="T28" s="113"/>
      <c r="U28" s="113">
        <f>+U21/U22</f>
        <v>1.1333333333333333</v>
      </c>
      <c r="V28" s="113">
        <f>+V21/V22</f>
        <v>1.0428571428571429</v>
      </c>
      <c r="W28" s="114"/>
      <c r="X28" s="113">
        <f>+X21/X22</f>
        <v>1.2253521126760563</v>
      </c>
      <c r="Y28" s="113">
        <f>+Y21/Y22</f>
        <v>1.1388888888888888</v>
      </c>
    </row>
    <row r="29" spans="1:25" ht="13.5" thickBot="1" x14ac:dyDescent="0.25">
      <c r="A29" s="62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6"/>
      <c r="X29" s="66"/>
      <c r="Y29" s="66"/>
    </row>
    <row r="30" spans="1:25" ht="14.25" thickTop="1" thickBot="1" x14ac:dyDescent="0.25">
      <c r="A30" s="7" t="s">
        <v>16</v>
      </c>
      <c r="B30" s="1" t="s">
        <v>11</v>
      </c>
      <c r="C30" s="6">
        <v>3.22</v>
      </c>
      <c r="D30" s="5">
        <v>3.528</v>
      </c>
      <c r="E30" s="33">
        <v>4.8140000000000001</v>
      </c>
      <c r="F30" s="33">
        <v>5.3</v>
      </c>
      <c r="G30" s="33">
        <v>4.59</v>
      </c>
      <c r="H30" s="5">
        <v>4.03</v>
      </c>
      <c r="I30" s="6">
        <v>4.0199999999999996</v>
      </c>
      <c r="J30" s="41">
        <v>5.86</v>
      </c>
      <c r="K30" s="45">
        <v>3.13</v>
      </c>
      <c r="L30" s="45">
        <v>6.1</v>
      </c>
      <c r="M30" s="45">
        <v>3.57</v>
      </c>
      <c r="N30" s="5">
        <v>3.86</v>
      </c>
      <c r="O30" s="45"/>
      <c r="P30" s="5">
        <v>4.09</v>
      </c>
      <c r="Q30" s="71">
        <v>6.29</v>
      </c>
      <c r="R30" s="5">
        <v>4.2</v>
      </c>
      <c r="S30" s="107">
        <v>4.78</v>
      </c>
      <c r="T30" s="5">
        <v>4.07</v>
      </c>
      <c r="U30" s="107">
        <v>4.9000000000000004</v>
      </c>
      <c r="V30" s="107">
        <v>5.31</v>
      </c>
      <c r="W30" s="107">
        <v>4.84</v>
      </c>
      <c r="X30" s="107">
        <v>4.51</v>
      </c>
      <c r="Y30" s="107">
        <v>5.04</v>
      </c>
    </row>
    <row r="31" spans="1:25" ht="13.5" thickTop="1" x14ac:dyDescent="0.2">
      <c r="A31" s="10" t="s">
        <v>119</v>
      </c>
      <c r="B31" s="2" t="s">
        <v>115</v>
      </c>
      <c r="C31" s="4"/>
      <c r="D31" s="3"/>
      <c r="E31" s="4"/>
      <c r="F31" s="3"/>
      <c r="G31" s="4"/>
      <c r="H31" s="3"/>
      <c r="I31" s="4"/>
      <c r="J31" s="42"/>
      <c r="K31" s="42">
        <v>1.1200000000000001</v>
      </c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>
        <v>1.2</v>
      </c>
      <c r="X31" s="42"/>
      <c r="Y31" s="42"/>
    </row>
    <row r="32" spans="1:25" ht="13.5" thickBot="1" x14ac:dyDescent="0.25">
      <c r="A32" s="7" t="s">
        <v>118</v>
      </c>
      <c r="B32" s="1" t="s">
        <v>116</v>
      </c>
      <c r="I32" s="6"/>
      <c r="J32" s="41"/>
      <c r="K32" s="45">
        <v>107</v>
      </c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</row>
    <row r="33" spans="1:25" ht="13.5" thickBot="1" x14ac:dyDescent="0.25">
      <c r="A33" s="10" t="s">
        <v>55</v>
      </c>
      <c r="B33" s="2" t="s">
        <v>34</v>
      </c>
      <c r="C33" s="4">
        <v>17</v>
      </c>
      <c r="D33" s="3">
        <v>15</v>
      </c>
      <c r="E33" s="4">
        <v>13</v>
      </c>
      <c r="F33" s="3">
        <v>13</v>
      </c>
      <c r="G33" s="4">
        <v>14</v>
      </c>
      <c r="H33" s="3">
        <v>14</v>
      </c>
      <c r="I33" s="4">
        <v>15</v>
      </c>
      <c r="J33" s="42">
        <v>10</v>
      </c>
      <c r="K33" s="42"/>
      <c r="L33" s="42">
        <v>13</v>
      </c>
      <c r="M33" s="42">
        <v>13</v>
      </c>
      <c r="N33" s="42">
        <v>13</v>
      </c>
      <c r="O33" s="53">
        <v>20</v>
      </c>
      <c r="P33" s="42">
        <v>13</v>
      </c>
      <c r="Q33" s="42">
        <v>18</v>
      </c>
      <c r="R33" s="42"/>
      <c r="S33" s="42">
        <v>14</v>
      </c>
      <c r="T33" s="42"/>
      <c r="U33" s="42">
        <v>16</v>
      </c>
      <c r="V33" s="42">
        <v>16</v>
      </c>
      <c r="W33" s="42"/>
      <c r="X33" s="42">
        <v>18</v>
      </c>
      <c r="Y33" s="42">
        <v>17</v>
      </c>
    </row>
    <row r="34" spans="1:25" x14ac:dyDescent="0.2">
      <c r="A34" s="9" t="s">
        <v>56</v>
      </c>
      <c r="B34" s="1" t="s">
        <v>35</v>
      </c>
      <c r="C34" s="6">
        <v>1</v>
      </c>
      <c r="D34" s="5">
        <v>1.1000000000000001</v>
      </c>
      <c r="E34" s="6">
        <v>0.99</v>
      </c>
      <c r="F34" s="5">
        <v>1.05</v>
      </c>
      <c r="G34" s="6">
        <v>1.1499999999999999</v>
      </c>
      <c r="H34" s="5">
        <v>1.02</v>
      </c>
      <c r="I34" s="6">
        <v>0.98</v>
      </c>
      <c r="J34" s="5">
        <v>1</v>
      </c>
      <c r="K34" s="41"/>
      <c r="L34" s="5">
        <v>1.01</v>
      </c>
      <c r="M34" s="41">
        <v>1.01</v>
      </c>
      <c r="N34" s="5">
        <v>1.03</v>
      </c>
      <c r="O34" s="41">
        <v>1</v>
      </c>
      <c r="P34" s="5">
        <v>1.1000000000000001</v>
      </c>
      <c r="Q34" s="5">
        <v>1.1599999999999999</v>
      </c>
      <c r="R34" s="5"/>
      <c r="S34" s="5">
        <v>1.1599999999999999</v>
      </c>
      <c r="T34" s="5"/>
      <c r="U34" s="5">
        <v>1.22</v>
      </c>
      <c r="V34" s="5">
        <v>1.1599999999999999</v>
      </c>
      <c r="W34" s="5"/>
      <c r="X34" s="5">
        <v>1.19</v>
      </c>
      <c r="Y34" s="5">
        <v>1.08</v>
      </c>
    </row>
    <row r="35" spans="1:25" x14ac:dyDescent="0.2">
      <c r="A35" s="10" t="s">
        <v>57</v>
      </c>
      <c r="B35" s="2" t="s">
        <v>36</v>
      </c>
      <c r="C35" s="4"/>
      <c r="D35" s="3"/>
      <c r="E35" s="4"/>
      <c r="F35" s="3"/>
      <c r="G35" s="4">
        <v>76</v>
      </c>
      <c r="H35" s="3"/>
      <c r="I35" s="4"/>
      <c r="J35" s="42"/>
      <c r="K35" s="42"/>
      <c r="L35" s="4">
        <v>86</v>
      </c>
      <c r="M35" s="4">
        <v>86</v>
      </c>
      <c r="N35" s="4">
        <v>83</v>
      </c>
      <c r="O35" s="4"/>
      <c r="P35" s="4">
        <v>76</v>
      </c>
      <c r="Q35" s="4">
        <v>71</v>
      </c>
      <c r="R35" s="4"/>
      <c r="S35" s="4">
        <v>70</v>
      </c>
      <c r="T35" s="4"/>
      <c r="U35" s="4">
        <v>66</v>
      </c>
      <c r="V35" s="4">
        <v>73</v>
      </c>
      <c r="W35" s="4"/>
      <c r="X35" s="4">
        <v>71</v>
      </c>
      <c r="Y35" s="4">
        <v>79</v>
      </c>
    </row>
    <row r="36" spans="1:25" x14ac:dyDescent="0.2">
      <c r="I36" s="6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</row>
    <row r="37" spans="1:25" x14ac:dyDescent="0.2">
      <c r="A37" s="9" t="s">
        <v>52</v>
      </c>
      <c r="B37" s="1" t="s">
        <v>37</v>
      </c>
      <c r="C37" s="6">
        <v>17</v>
      </c>
      <c r="D37" s="5">
        <v>14</v>
      </c>
      <c r="E37" s="6">
        <v>13</v>
      </c>
      <c r="F37" s="5">
        <v>12</v>
      </c>
      <c r="G37" s="6">
        <v>12</v>
      </c>
      <c r="H37" s="5">
        <v>14</v>
      </c>
      <c r="I37" s="6">
        <v>15</v>
      </c>
      <c r="J37" s="5">
        <v>10</v>
      </c>
      <c r="K37" s="41"/>
      <c r="L37" s="5">
        <v>13</v>
      </c>
      <c r="M37" s="41">
        <v>13</v>
      </c>
      <c r="N37" s="5">
        <v>13</v>
      </c>
      <c r="O37" s="41"/>
      <c r="P37" s="5">
        <v>12</v>
      </c>
      <c r="Q37" s="5">
        <v>16</v>
      </c>
      <c r="R37" s="5"/>
      <c r="S37" s="5">
        <v>12</v>
      </c>
      <c r="T37" s="5"/>
      <c r="U37" s="5">
        <v>13</v>
      </c>
      <c r="V37" s="5">
        <v>14</v>
      </c>
      <c r="W37" s="5"/>
      <c r="X37" s="5">
        <v>15</v>
      </c>
      <c r="Y37" s="5">
        <v>16</v>
      </c>
    </row>
    <row r="38" spans="1:25" x14ac:dyDescent="0.2">
      <c r="A38" s="10" t="s">
        <v>53</v>
      </c>
      <c r="B38" s="2" t="s">
        <v>38</v>
      </c>
      <c r="C38" s="4">
        <v>139</v>
      </c>
      <c r="D38" s="3">
        <v>139</v>
      </c>
      <c r="E38" s="4">
        <v>139</v>
      </c>
      <c r="F38" s="3">
        <v>140</v>
      </c>
      <c r="G38" s="4">
        <v>138</v>
      </c>
      <c r="H38" s="3">
        <v>139</v>
      </c>
      <c r="I38" s="4">
        <v>139</v>
      </c>
      <c r="J38" s="42">
        <v>144</v>
      </c>
      <c r="K38" s="42"/>
      <c r="L38" s="42">
        <v>141</v>
      </c>
      <c r="M38" s="42">
        <v>140</v>
      </c>
      <c r="N38" s="42">
        <v>141</v>
      </c>
      <c r="O38" s="42">
        <v>141</v>
      </c>
      <c r="P38" s="42">
        <v>141</v>
      </c>
      <c r="Q38" s="42">
        <v>140</v>
      </c>
      <c r="R38" s="42"/>
      <c r="S38" s="42">
        <v>141</v>
      </c>
      <c r="T38" s="42"/>
      <c r="U38" s="42">
        <v>141</v>
      </c>
      <c r="V38" s="42">
        <v>141</v>
      </c>
      <c r="W38" s="42"/>
      <c r="X38" s="42">
        <v>140</v>
      </c>
      <c r="Y38" s="42">
        <v>140</v>
      </c>
    </row>
    <row r="39" spans="1:25" x14ac:dyDescent="0.2">
      <c r="A39" s="9" t="s">
        <v>54</v>
      </c>
      <c r="B39" s="1" t="s">
        <v>39</v>
      </c>
      <c r="C39" s="6">
        <v>4.7</v>
      </c>
      <c r="D39" s="5">
        <v>4.0999999999999996</v>
      </c>
      <c r="E39" s="6">
        <v>4.0999999999999996</v>
      </c>
      <c r="F39" s="5">
        <v>3.8</v>
      </c>
      <c r="G39" s="6">
        <v>3.9</v>
      </c>
      <c r="H39" s="5">
        <v>4</v>
      </c>
      <c r="I39" s="6">
        <v>3.8</v>
      </c>
      <c r="J39" s="5">
        <v>4.7</v>
      </c>
      <c r="K39" s="41"/>
      <c r="L39" s="5">
        <v>3.8</v>
      </c>
      <c r="M39" s="41">
        <v>4.2</v>
      </c>
      <c r="N39" s="5">
        <v>4.0999999999999996</v>
      </c>
      <c r="O39" s="41">
        <v>4.5999999999999996</v>
      </c>
      <c r="P39" s="5">
        <v>3.9</v>
      </c>
      <c r="Q39" s="5">
        <v>3.7</v>
      </c>
      <c r="R39" s="5"/>
      <c r="S39" s="5">
        <v>4.0999999999999996</v>
      </c>
      <c r="T39" s="5"/>
      <c r="U39" s="5">
        <v>4</v>
      </c>
      <c r="V39" s="5">
        <v>4.5</v>
      </c>
      <c r="W39" s="5"/>
      <c r="X39" s="5">
        <v>4.3</v>
      </c>
      <c r="Y39" s="5">
        <v>4.5999999999999996</v>
      </c>
    </row>
    <row r="40" spans="1:25" x14ac:dyDescent="0.2">
      <c r="A40" s="10" t="s">
        <v>58</v>
      </c>
      <c r="B40" s="2" t="s">
        <v>40</v>
      </c>
      <c r="C40" s="4">
        <v>102</v>
      </c>
      <c r="D40" s="3">
        <v>101</v>
      </c>
      <c r="E40" s="4">
        <v>102</v>
      </c>
      <c r="F40" s="3">
        <v>102</v>
      </c>
      <c r="G40" s="4">
        <v>101</v>
      </c>
      <c r="H40" s="3">
        <v>101</v>
      </c>
      <c r="I40" s="4">
        <v>101</v>
      </c>
      <c r="J40" s="42">
        <v>102</v>
      </c>
      <c r="K40" s="42"/>
      <c r="L40" s="42">
        <v>101</v>
      </c>
      <c r="M40" s="42">
        <v>100</v>
      </c>
      <c r="N40" s="42">
        <v>100</v>
      </c>
      <c r="O40" s="42">
        <v>100</v>
      </c>
      <c r="P40" s="42">
        <v>99</v>
      </c>
      <c r="Q40" s="42">
        <v>100</v>
      </c>
      <c r="R40" s="42"/>
      <c r="S40" s="42">
        <v>100</v>
      </c>
      <c r="T40" s="42"/>
      <c r="U40" s="42">
        <v>101</v>
      </c>
      <c r="V40" s="42">
        <v>102</v>
      </c>
      <c r="W40" s="42"/>
      <c r="X40" s="42">
        <v>102</v>
      </c>
      <c r="Y40" s="42">
        <v>102</v>
      </c>
    </row>
    <row r="41" spans="1:25" x14ac:dyDescent="0.2">
      <c r="A41" s="9" t="s">
        <v>59</v>
      </c>
      <c r="B41" s="1" t="s">
        <v>41</v>
      </c>
      <c r="C41" s="6">
        <v>22</v>
      </c>
      <c r="D41" s="5">
        <v>23</v>
      </c>
      <c r="E41" s="6">
        <v>25</v>
      </c>
      <c r="F41" s="5">
        <v>23</v>
      </c>
      <c r="G41" s="6">
        <v>23</v>
      </c>
      <c r="H41" s="5">
        <v>24</v>
      </c>
      <c r="I41" s="6">
        <v>22</v>
      </c>
      <c r="J41" s="5">
        <v>21</v>
      </c>
      <c r="K41" s="41"/>
      <c r="L41" s="5">
        <v>22</v>
      </c>
      <c r="M41" s="41">
        <v>24</v>
      </c>
      <c r="N41" s="5">
        <v>23</v>
      </c>
      <c r="O41" s="41">
        <v>26</v>
      </c>
      <c r="P41" s="5"/>
      <c r="Q41" s="5">
        <v>20</v>
      </c>
      <c r="R41" s="5"/>
      <c r="S41" s="5">
        <v>24</v>
      </c>
      <c r="T41" s="5"/>
      <c r="U41" s="5">
        <v>24</v>
      </c>
      <c r="V41" s="5">
        <v>22</v>
      </c>
      <c r="W41" s="5"/>
      <c r="X41" s="5">
        <v>22</v>
      </c>
      <c r="Y41" s="5">
        <v>24</v>
      </c>
    </row>
    <row r="42" spans="1:25" x14ac:dyDescent="0.2">
      <c r="A42" s="10" t="s">
        <v>60</v>
      </c>
      <c r="B42" s="2" t="s">
        <v>42</v>
      </c>
      <c r="C42" s="4">
        <v>9.9</v>
      </c>
      <c r="D42" s="3">
        <v>9.6</v>
      </c>
      <c r="E42" s="4">
        <v>9.6</v>
      </c>
      <c r="F42" s="3">
        <v>9.6999999999999993</v>
      </c>
      <c r="G42" s="4">
        <v>9.4</v>
      </c>
      <c r="H42" s="3">
        <v>9.6999999999999993</v>
      </c>
      <c r="I42" s="4">
        <v>9.4</v>
      </c>
      <c r="J42" s="42">
        <v>9.9</v>
      </c>
      <c r="K42" s="42"/>
      <c r="L42" s="42">
        <v>9.6</v>
      </c>
      <c r="M42" s="42">
        <v>9.1999999999999993</v>
      </c>
      <c r="N42" s="42">
        <v>9.4</v>
      </c>
      <c r="O42" s="42">
        <v>9.5</v>
      </c>
      <c r="P42" s="42">
        <v>9.5</v>
      </c>
      <c r="Q42" s="42">
        <v>9.1999999999999993</v>
      </c>
      <c r="R42" s="42"/>
      <c r="S42" s="42">
        <v>9.6</v>
      </c>
      <c r="T42" s="42"/>
      <c r="U42" s="42">
        <v>9.3000000000000007</v>
      </c>
      <c r="V42" s="42">
        <v>9.5</v>
      </c>
      <c r="W42" s="42"/>
      <c r="X42" s="42">
        <v>9.4</v>
      </c>
      <c r="Y42" s="42">
        <v>9.6</v>
      </c>
    </row>
    <row r="43" spans="1:25" x14ac:dyDescent="0.2">
      <c r="A43" s="62" t="s">
        <v>133</v>
      </c>
      <c r="B43" s="63" t="s">
        <v>134</v>
      </c>
      <c r="C43" s="64"/>
      <c r="D43" s="65"/>
      <c r="E43" s="64"/>
      <c r="F43" s="65"/>
      <c r="G43" s="64"/>
      <c r="H43" s="65"/>
      <c r="I43" s="64"/>
      <c r="J43" s="66"/>
      <c r="K43" s="66"/>
      <c r="L43" s="66"/>
      <c r="M43" s="66"/>
      <c r="N43" s="66"/>
      <c r="O43" s="66"/>
      <c r="P43" s="66">
        <v>3.2</v>
      </c>
      <c r="Q43" s="66"/>
      <c r="R43" s="66"/>
      <c r="S43" s="66">
        <v>2.7</v>
      </c>
      <c r="T43" s="66"/>
      <c r="U43" s="66">
        <v>2.7</v>
      </c>
      <c r="V43" s="66">
        <v>2.9</v>
      </c>
      <c r="W43" s="66"/>
      <c r="X43" s="66"/>
      <c r="Y43" s="66"/>
    </row>
    <row r="44" spans="1:25" x14ac:dyDescent="0.2">
      <c r="A44" s="9" t="s">
        <v>61</v>
      </c>
      <c r="B44" s="1" t="s">
        <v>43</v>
      </c>
      <c r="C44" s="6">
        <v>7.5</v>
      </c>
      <c r="D44" s="5">
        <v>7.4</v>
      </c>
      <c r="E44" s="6">
        <v>6.9</v>
      </c>
      <c r="F44" s="5">
        <v>7.3</v>
      </c>
      <c r="G44" s="6">
        <v>7.1</v>
      </c>
      <c r="H44" s="5">
        <v>7.1</v>
      </c>
      <c r="I44" s="6">
        <v>7</v>
      </c>
      <c r="J44" s="5">
        <v>7.3</v>
      </c>
      <c r="K44" s="41"/>
      <c r="L44" s="5">
        <v>6.8</v>
      </c>
      <c r="M44" s="41">
        <v>7.2</v>
      </c>
      <c r="N44" s="5">
        <v>7.2</v>
      </c>
      <c r="O44" s="41">
        <v>7.2</v>
      </c>
      <c r="P44" s="5">
        <v>7.3</v>
      </c>
      <c r="Q44" s="5">
        <v>7.1</v>
      </c>
      <c r="R44" s="5"/>
      <c r="S44" s="5">
        <v>7.1</v>
      </c>
      <c r="T44" s="5"/>
      <c r="U44" s="5">
        <v>6.8</v>
      </c>
      <c r="V44" s="5">
        <v>7</v>
      </c>
      <c r="W44" s="5"/>
      <c r="X44" s="5">
        <v>7.1</v>
      </c>
      <c r="Y44" s="5">
        <v>7</v>
      </c>
    </row>
    <row r="45" spans="1:25" x14ac:dyDescent="0.2">
      <c r="A45" s="10" t="s">
        <v>62</v>
      </c>
      <c r="B45" s="2" t="s">
        <v>44</v>
      </c>
      <c r="C45" s="4">
        <v>4.7</v>
      </c>
      <c r="D45" s="3">
        <v>4.8</v>
      </c>
      <c r="E45" s="4">
        <v>4.5999999999999996</v>
      </c>
      <c r="F45" s="3">
        <v>4.7</v>
      </c>
      <c r="G45" s="4">
        <v>4.8</v>
      </c>
      <c r="H45" s="3">
        <v>4.9000000000000004</v>
      </c>
      <c r="I45" s="4">
        <v>4.7</v>
      </c>
      <c r="J45" s="42">
        <v>5</v>
      </c>
      <c r="K45" s="42"/>
      <c r="L45" s="42">
        <v>4.8</v>
      </c>
      <c r="M45" s="42">
        <v>4.5</v>
      </c>
      <c r="N45" s="42">
        <v>4.9000000000000004</v>
      </c>
      <c r="O45" s="42">
        <v>4.9000000000000004</v>
      </c>
      <c r="P45" s="42">
        <v>4.5999999999999996</v>
      </c>
      <c r="Q45" s="42">
        <v>4.8</v>
      </c>
      <c r="R45" s="42"/>
      <c r="S45" s="42">
        <v>5.0999999999999996</v>
      </c>
      <c r="T45" s="42"/>
      <c r="U45" s="42">
        <v>4.5</v>
      </c>
      <c r="V45" s="42">
        <v>4.9000000000000004</v>
      </c>
      <c r="W45" s="42"/>
      <c r="X45" s="42">
        <v>4.8</v>
      </c>
      <c r="Y45" s="42">
        <v>4.7</v>
      </c>
    </row>
    <row r="46" spans="1:25" ht="13.5" thickBot="1" x14ac:dyDescent="0.25">
      <c r="A46" s="9" t="s">
        <v>63</v>
      </c>
      <c r="B46" s="1" t="s">
        <v>45</v>
      </c>
      <c r="C46" s="6">
        <v>2.8</v>
      </c>
      <c r="G46" s="6">
        <v>2.2999999999999998</v>
      </c>
      <c r="I46" s="6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</row>
    <row r="47" spans="1:25" ht="13.5" thickBot="1" x14ac:dyDescent="0.25">
      <c r="A47" s="10" t="s">
        <v>64</v>
      </c>
      <c r="B47" s="2" t="s">
        <v>46</v>
      </c>
      <c r="C47" s="4">
        <v>1.7</v>
      </c>
      <c r="D47" s="32">
        <v>2.6</v>
      </c>
      <c r="E47" s="4">
        <v>2.2999999999999998</v>
      </c>
      <c r="F47" s="32">
        <v>2.6</v>
      </c>
      <c r="G47" s="4">
        <v>2.1</v>
      </c>
      <c r="H47" s="3">
        <v>2.2000000000000002</v>
      </c>
      <c r="I47" s="4">
        <v>2.2999999999999998</v>
      </c>
      <c r="J47" s="42">
        <v>2.2999999999999998</v>
      </c>
      <c r="K47" s="42"/>
      <c r="L47" s="42">
        <v>2</v>
      </c>
      <c r="M47" s="53">
        <v>2.7</v>
      </c>
      <c r="N47" s="42">
        <v>2.2999999999999998</v>
      </c>
      <c r="O47" s="42"/>
      <c r="P47" s="42">
        <v>2.7</v>
      </c>
      <c r="Q47" s="42">
        <v>2.2999999999999998</v>
      </c>
      <c r="R47" s="42"/>
      <c r="S47" s="42">
        <v>2</v>
      </c>
      <c r="T47" s="42"/>
      <c r="U47" s="42">
        <v>2.2999999999999998</v>
      </c>
      <c r="V47" s="42">
        <v>2.1</v>
      </c>
      <c r="W47" s="42"/>
      <c r="X47" s="42">
        <v>2.2999999999999998</v>
      </c>
      <c r="Y47" s="42">
        <v>2.2999999999999998</v>
      </c>
    </row>
    <row r="48" spans="1:25" ht="13.5" thickBot="1" x14ac:dyDescent="0.25">
      <c r="A48" s="9" t="s">
        <v>123</v>
      </c>
      <c r="B48" s="1" t="s">
        <v>47</v>
      </c>
      <c r="D48" s="41">
        <v>1.8</v>
      </c>
      <c r="E48" s="41">
        <v>2</v>
      </c>
      <c r="F48" s="41">
        <v>1.8</v>
      </c>
      <c r="G48" s="41">
        <v>0.7</v>
      </c>
      <c r="H48" s="41">
        <v>2.2000000000000002</v>
      </c>
      <c r="I48" s="41">
        <v>2</v>
      </c>
      <c r="J48" s="5">
        <v>2.2000000000000002</v>
      </c>
      <c r="K48" s="41"/>
      <c r="L48" s="41">
        <v>2.4</v>
      </c>
      <c r="M48" s="41">
        <v>1.7</v>
      </c>
      <c r="N48" s="5">
        <v>2.1</v>
      </c>
      <c r="O48" s="41"/>
      <c r="P48" s="5">
        <v>1.7</v>
      </c>
      <c r="Q48" s="5">
        <v>2.1</v>
      </c>
      <c r="R48" s="5"/>
      <c r="S48" s="58">
        <v>2.6</v>
      </c>
      <c r="T48" s="5"/>
      <c r="U48" s="5">
        <v>2</v>
      </c>
      <c r="V48" s="5">
        <v>2.2999999999999998</v>
      </c>
      <c r="W48" s="5"/>
      <c r="X48" s="5">
        <v>2.1</v>
      </c>
      <c r="Y48" s="5">
        <v>2</v>
      </c>
    </row>
    <row r="49" spans="1:25" ht="13.5" thickBot="1" x14ac:dyDescent="0.25">
      <c r="A49" s="54" t="s">
        <v>65</v>
      </c>
      <c r="B49" s="55" t="s">
        <v>124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>
        <v>0.8</v>
      </c>
      <c r="O49" s="56">
        <v>0.7</v>
      </c>
      <c r="P49" s="57">
        <v>0.5</v>
      </c>
      <c r="Q49" s="57">
        <v>0.03</v>
      </c>
      <c r="R49" s="57"/>
      <c r="S49" s="57">
        <v>0.7</v>
      </c>
      <c r="T49" s="57"/>
      <c r="U49" s="57">
        <v>0.7</v>
      </c>
      <c r="V49" s="57">
        <v>0.4</v>
      </c>
      <c r="W49" s="57"/>
      <c r="X49" s="57">
        <v>0.4</v>
      </c>
      <c r="Y49" s="57">
        <v>0.9</v>
      </c>
    </row>
    <row r="50" spans="1:25" ht="13.5" thickBot="1" x14ac:dyDescent="0.25">
      <c r="A50" s="10" t="s">
        <v>66</v>
      </c>
      <c r="B50" s="2" t="s">
        <v>48</v>
      </c>
      <c r="C50" s="4">
        <v>0.5</v>
      </c>
      <c r="D50" s="3">
        <v>0.16</v>
      </c>
      <c r="E50" s="4">
        <v>0.17</v>
      </c>
      <c r="F50" s="3">
        <v>0.16</v>
      </c>
      <c r="G50" s="4">
        <v>0.17</v>
      </c>
      <c r="H50" s="3">
        <v>0.17</v>
      </c>
      <c r="I50" s="4">
        <v>0.17</v>
      </c>
      <c r="J50" s="42">
        <v>0.13</v>
      </c>
      <c r="K50" s="42"/>
      <c r="L50" s="42">
        <v>0.15</v>
      </c>
      <c r="M50" s="53">
        <v>0.6</v>
      </c>
      <c r="N50" s="42">
        <v>0.17</v>
      </c>
      <c r="O50" s="42"/>
      <c r="P50" s="42">
        <v>0.12</v>
      </c>
      <c r="Q50" s="42">
        <v>0.1</v>
      </c>
      <c r="R50" s="42"/>
      <c r="S50" s="42"/>
      <c r="T50" s="42"/>
      <c r="U50" s="42"/>
      <c r="V50" s="42"/>
      <c r="W50" s="42"/>
      <c r="X50" s="42">
        <v>0.12</v>
      </c>
      <c r="Y50" s="42">
        <v>0.18</v>
      </c>
    </row>
    <row r="51" spans="1:25" x14ac:dyDescent="0.2">
      <c r="A51" s="9" t="s">
        <v>125</v>
      </c>
      <c r="B51" s="1" t="s">
        <v>49</v>
      </c>
      <c r="C51" s="6">
        <v>72</v>
      </c>
      <c r="D51" s="5">
        <v>71</v>
      </c>
      <c r="E51" s="6">
        <v>67</v>
      </c>
      <c r="F51" s="5">
        <v>69</v>
      </c>
      <c r="G51" s="6">
        <v>75</v>
      </c>
      <c r="H51" s="5">
        <v>69</v>
      </c>
      <c r="I51" s="6">
        <v>69</v>
      </c>
      <c r="J51" s="5">
        <v>76</v>
      </c>
      <c r="K51" s="41"/>
      <c r="L51" s="5">
        <v>70</v>
      </c>
      <c r="M51" s="41">
        <v>93</v>
      </c>
      <c r="N51" s="5">
        <v>78</v>
      </c>
      <c r="O51" s="41">
        <v>67</v>
      </c>
      <c r="P51" s="5">
        <v>65</v>
      </c>
      <c r="Q51" s="5">
        <v>63</v>
      </c>
      <c r="R51" s="5"/>
      <c r="S51" s="5">
        <v>60</v>
      </c>
      <c r="T51" s="5"/>
      <c r="U51" s="5">
        <v>60</v>
      </c>
      <c r="V51" s="5">
        <v>56</v>
      </c>
      <c r="W51" s="5"/>
      <c r="X51" s="5">
        <v>71</v>
      </c>
      <c r="Y51" s="5">
        <v>73</v>
      </c>
    </row>
    <row r="52" spans="1:25" x14ac:dyDescent="0.2">
      <c r="A52" s="62" t="s">
        <v>135</v>
      </c>
      <c r="B52" s="63" t="s">
        <v>136</v>
      </c>
      <c r="C52" s="64"/>
      <c r="D52" s="65"/>
      <c r="E52" s="64"/>
      <c r="F52" s="65"/>
      <c r="G52" s="64"/>
      <c r="H52" s="65"/>
      <c r="I52" s="64"/>
      <c r="J52" s="66"/>
      <c r="K52" s="66"/>
      <c r="L52" s="66"/>
      <c r="M52" s="66"/>
      <c r="N52" s="66"/>
      <c r="O52" s="66"/>
      <c r="P52" s="64">
        <v>183</v>
      </c>
      <c r="Q52" s="64"/>
      <c r="R52" s="64"/>
      <c r="S52" s="64">
        <v>202</v>
      </c>
      <c r="T52" s="64"/>
      <c r="U52" s="64">
        <v>215</v>
      </c>
      <c r="V52" s="64">
        <v>230</v>
      </c>
      <c r="W52" s="64"/>
      <c r="X52" s="64"/>
      <c r="Y52" s="64"/>
    </row>
    <row r="53" spans="1:25" x14ac:dyDescent="0.2">
      <c r="A53" s="10" t="s">
        <v>67</v>
      </c>
      <c r="B53" s="2" t="s">
        <v>50</v>
      </c>
      <c r="C53" s="4">
        <v>22</v>
      </c>
      <c r="D53" s="3">
        <v>24</v>
      </c>
      <c r="E53" s="4">
        <v>19</v>
      </c>
      <c r="F53" s="3">
        <v>26</v>
      </c>
      <c r="G53" s="4">
        <v>25</v>
      </c>
      <c r="H53" s="3">
        <v>22</v>
      </c>
      <c r="I53" s="4">
        <v>25</v>
      </c>
      <c r="J53" s="42">
        <v>21</v>
      </c>
      <c r="K53" s="42"/>
      <c r="L53" s="42">
        <v>22</v>
      </c>
      <c r="M53" s="42">
        <v>20</v>
      </c>
      <c r="N53" s="42">
        <v>23</v>
      </c>
      <c r="O53" s="42">
        <v>26</v>
      </c>
      <c r="P53" s="42">
        <v>24</v>
      </c>
      <c r="Q53" s="42">
        <v>19</v>
      </c>
      <c r="R53" s="42"/>
      <c r="S53" s="42">
        <v>22</v>
      </c>
      <c r="T53" s="42"/>
      <c r="U53" s="42">
        <v>22</v>
      </c>
      <c r="V53" s="42">
        <v>29</v>
      </c>
      <c r="W53" s="42"/>
      <c r="X53" s="42">
        <v>26</v>
      </c>
      <c r="Y53" s="42">
        <v>21</v>
      </c>
    </row>
    <row r="54" spans="1:25" x14ac:dyDescent="0.2">
      <c r="A54" s="9" t="s">
        <v>68</v>
      </c>
      <c r="B54" s="1" t="s">
        <v>51</v>
      </c>
      <c r="C54" s="6">
        <v>12</v>
      </c>
      <c r="D54" s="5">
        <v>12</v>
      </c>
      <c r="E54" s="6">
        <v>11</v>
      </c>
      <c r="F54" s="5">
        <v>13</v>
      </c>
      <c r="G54" s="6">
        <v>14</v>
      </c>
      <c r="H54" s="5">
        <v>12</v>
      </c>
      <c r="I54" s="6">
        <v>12</v>
      </c>
      <c r="J54" s="5">
        <v>9</v>
      </c>
      <c r="K54" s="41"/>
      <c r="L54" s="5">
        <v>13</v>
      </c>
      <c r="M54" s="41">
        <v>11</v>
      </c>
      <c r="N54" s="5">
        <v>12</v>
      </c>
      <c r="O54" s="41">
        <v>9</v>
      </c>
      <c r="P54" s="5">
        <v>10</v>
      </c>
      <c r="Q54" s="5">
        <v>9</v>
      </c>
      <c r="R54" s="5"/>
      <c r="S54" s="5">
        <v>16</v>
      </c>
      <c r="T54" s="5"/>
      <c r="U54" s="5">
        <v>10</v>
      </c>
      <c r="V54" s="5">
        <v>13</v>
      </c>
      <c r="W54" s="5"/>
      <c r="X54" s="5">
        <v>11</v>
      </c>
      <c r="Y54" s="5">
        <v>12</v>
      </c>
    </row>
    <row r="55" spans="1:25" x14ac:dyDescent="0.2">
      <c r="A55" s="62" t="s">
        <v>137</v>
      </c>
      <c r="B55" s="63" t="s">
        <v>138</v>
      </c>
      <c r="C55" s="64"/>
      <c r="D55" s="65"/>
      <c r="E55" s="64"/>
      <c r="F55" s="65"/>
      <c r="G55" s="64"/>
      <c r="H55" s="65"/>
      <c r="I55" s="64"/>
      <c r="J55" s="66"/>
      <c r="K55" s="66"/>
      <c r="L55" s="66"/>
      <c r="M55" s="66"/>
      <c r="N55" s="66"/>
      <c r="O55" s="66"/>
      <c r="P55" s="66">
        <v>13</v>
      </c>
      <c r="Q55" s="66"/>
      <c r="R55" s="66"/>
      <c r="S55" s="66">
        <v>24</v>
      </c>
      <c r="T55" s="66"/>
      <c r="U55" s="66">
        <v>21</v>
      </c>
      <c r="V55" s="66">
        <v>16</v>
      </c>
      <c r="W55" s="66"/>
      <c r="X55" s="66"/>
      <c r="Y55" s="66"/>
    </row>
    <row r="56" spans="1:25" x14ac:dyDescent="0.2">
      <c r="A56" s="9" t="s">
        <v>90</v>
      </c>
      <c r="B56" s="1" t="s">
        <v>69</v>
      </c>
      <c r="C56" s="6">
        <v>6</v>
      </c>
      <c r="D56" s="5">
        <v>5.7</v>
      </c>
      <c r="E56" s="6">
        <v>5.7</v>
      </c>
      <c r="F56" s="5">
        <v>5.4</v>
      </c>
      <c r="G56" s="6">
        <v>6</v>
      </c>
      <c r="H56" s="5">
        <v>5.6</v>
      </c>
      <c r="I56" s="6">
        <v>5.7</v>
      </c>
      <c r="J56" s="5">
        <v>5.2</v>
      </c>
      <c r="K56" s="41"/>
      <c r="L56" s="5">
        <v>6.4</v>
      </c>
      <c r="M56" s="41">
        <v>5</v>
      </c>
      <c r="N56" s="5">
        <v>6.1</v>
      </c>
      <c r="O56" s="41"/>
      <c r="P56" s="5">
        <v>5.5</v>
      </c>
      <c r="Q56" s="5">
        <v>2.4</v>
      </c>
      <c r="R56" s="5"/>
      <c r="S56" s="5">
        <v>4.0999999999999996</v>
      </c>
      <c r="T56" s="5"/>
      <c r="U56" s="5">
        <v>4.8</v>
      </c>
      <c r="V56" s="5">
        <v>5.8</v>
      </c>
      <c r="W56" s="5"/>
      <c r="X56" s="5">
        <v>6.8</v>
      </c>
      <c r="Y56" s="5">
        <v>6.8</v>
      </c>
    </row>
    <row r="57" spans="1:25" x14ac:dyDescent="0.2">
      <c r="A57" s="10" t="s">
        <v>91</v>
      </c>
      <c r="B57" s="2" t="s">
        <v>70</v>
      </c>
      <c r="C57" s="4">
        <v>5.16</v>
      </c>
      <c r="D57" s="3">
        <v>4.9000000000000004</v>
      </c>
      <c r="E57" s="4">
        <v>5.0599999999999996</v>
      </c>
      <c r="F57" s="3">
        <v>4.97</v>
      </c>
      <c r="G57" s="4">
        <v>5.31</v>
      </c>
      <c r="H57" s="3">
        <v>5.36</v>
      </c>
      <c r="I57" s="4">
        <v>5.13</v>
      </c>
      <c r="J57" s="42">
        <v>5.03</v>
      </c>
      <c r="K57" s="42"/>
      <c r="L57" s="42">
        <v>4.9800000000000004</v>
      </c>
      <c r="M57" s="42">
        <v>5.0199999999999996</v>
      </c>
      <c r="N57" s="42">
        <v>5.16</v>
      </c>
      <c r="O57" s="42"/>
      <c r="P57" s="42">
        <v>5.12</v>
      </c>
      <c r="Q57" s="42">
        <v>4.87</v>
      </c>
      <c r="R57" s="42"/>
      <c r="S57" s="42">
        <v>5.0999999999999996</v>
      </c>
      <c r="T57" s="42"/>
      <c r="U57" s="42">
        <v>4.72</v>
      </c>
      <c r="V57" s="42">
        <v>5.1100000000000003</v>
      </c>
      <c r="W57" s="42"/>
      <c r="X57" s="42">
        <v>5.24</v>
      </c>
      <c r="Y57" s="42">
        <v>5.1100000000000003</v>
      </c>
    </row>
    <row r="58" spans="1:25" x14ac:dyDescent="0.2">
      <c r="A58" s="9" t="s">
        <v>92</v>
      </c>
      <c r="B58" s="1" t="s">
        <v>71</v>
      </c>
      <c r="C58" s="6">
        <v>15.9</v>
      </c>
      <c r="D58" s="5">
        <v>15.3</v>
      </c>
      <c r="E58" s="6">
        <v>15.4</v>
      </c>
      <c r="F58" s="5">
        <v>15.1</v>
      </c>
      <c r="G58" s="6">
        <v>16.2</v>
      </c>
      <c r="H58" s="5">
        <v>16.100000000000001</v>
      </c>
      <c r="I58" s="6">
        <v>15.3</v>
      </c>
      <c r="J58" s="5">
        <v>15</v>
      </c>
      <c r="K58" s="41"/>
      <c r="L58" s="5">
        <v>15</v>
      </c>
      <c r="M58" s="41">
        <v>15.2</v>
      </c>
      <c r="N58" s="5">
        <v>15.8</v>
      </c>
      <c r="O58" s="41"/>
      <c r="P58" s="5">
        <v>15.6</v>
      </c>
      <c r="Q58" s="5">
        <v>14.7</v>
      </c>
      <c r="R58" s="5"/>
      <c r="S58" s="5">
        <v>15.3</v>
      </c>
      <c r="T58" s="5"/>
      <c r="U58" s="5">
        <v>14.4</v>
      </c>
      <c r="V58" s="5">
        <v>15.5</v>
      </c>
      <c r="W58" s="5"/>
      <c r="X58" s="5">
        <v>15.8</v>
      </c>
      <c r="Y58" s="5">
        <v>15.7</v>
      </c>
    </row>
    <row r="59" spans="1:25" x14ac:dyDescent="0.2">
      <c r="A59" s="10" t="s">
        <v>93</v>
      </c>
      <c r="B59" s="2" t="s">
        <v>72</v>
      </c>
      <c r="C59" s="4">
        <v>46</v>
      </c>
      <c r="D59" s="3">
        <v>44.9</v>
      </c>
      <c r="E59" s="4">
        <v>45.1</v>
      </c>
      <c r="F59" s="3">
        <v>45.2</v>
      </c>
      <c r="G59" s="4">
        <v>47.2</v>
      </c>
      <c r="H59" s="3">
        <v>47.9</v>
      </c>
      <c r="I59" s="4">
        <v>45.7</v>
      </c>
      <c r="J59" s="42">
        <v>44.5</v>
      </c>
      <c r="K59" s="42"/>
      <c r="L59" s="42">
        <v>43.4</v>
      </c>
      <c r="M59" s="42">
        <v>43.9</v>
      </c>
      <c r="N59" s="42">
        <v>47.1</v>
      </c>
      <c r="O59" s="42"/>
      <c r="P59" s="42">
        <v>46.1</v>
      </c>
      <c r="Q59" s="42">
        <v>44.7</v>
      </c>
      <c r="R59" s="42"/>
      <c r="S59" s="42">
        <v>47</v>
      </c>
      <c r="T59" s="42"/>
      <c r="U59" s="42">
        <v>43</v>
      </c>
      <c r="V59" s="42">
        <v>45.8</v>
      </c>
      <c r="W59" s="42"/>
      <c r="X59" s="42">
        <v>47.8</v>
      </c>
      <c r="Y59" s="42">
        <v>46.3</v>
      </c>
    </row>
    <row r="60" spans="1:25" x14ac:dyDescent="0.2">
      <c r="A60" s="9" t="s">
        <v>94</v>
      </c>
      <c r="B60" s="1" t="s">
        <v>73</v>
      </c>
      <c r="C60" s="6">
        <v>89</v>
      </c>
      <c r="D60" s="5">
        <v>92</v>
      </c>
      <c r="E60" s="6">
        <v>89</v>
      </c>
      <c r="F60" s="5">
        <v>91</v>
      </c>
      <c r="G60" s="6">
        <v>89</v>
      </c>
      <c r="H60" s="5">
        <v>89</v>
      </c>
      <c r="I60" s="6">
        <v>89</v>
      </c>
      <c r="J60" s="5">
        <v>89</v>
      </c>
      <c r="K60" s="41"/>
      <c r="L60" s="5">
        <v>87</v>
      </c>
      <c r="M60" s="41">
        <v>88</v>
      </c>
      <c r="N60" s="5">
        <v>91</v>
      </c>
      <c r="O60" s="41"/>
      <c r="P60" s="5">
        <v>90</v>
      </c>
      <c r="Q60" s="5">
        <v>92</v>
      </c>
      <c r="R60" s="5"/>
      <c r="S60" s="5">
        <v>92</v>
      </c>
      <c r="T60" s="5"/>
      <c r="U60" s="5">
        <v>91</v>
      </c>
      <c r="V60" s="5">
        <v>90</v>
      </c>
      <c r="W60" s="5"/>
      <c r="X60" s="5">
        <v>91</v>
      </c>
      <c r="Y60" s="5">
        <v>91</v>
      </c>
    </row>
    <row r="61" spans="1:25" x14ac:dyDescent="0.2">
      <c r="A61" s="10" t="s">
        <v>95</v>
      </c>
      <c r="B61" s="2" t="s">
        <v>74</v>
      </c>
      <c r="C61" s="4">
        <v>30.7</v>
      </c>
      <c r="D61" s="3">
        <v>31.2</v>
      </c>
      <c r="E61" s="4">
        <v>30.6</v>
      </c>
      <c r="F61" s="3">
        <v>30.4</v>
      </c>
      <c r="G61" s="4">
        <v>30.5</v>
      </c>
      <c r="H61" s="3">
        <v>30</v>
      </c>
      <c r="I61" s="4">
        <v>29.8</v>
      </c>
      <c r="J61" s="42">
        <v>29.8</v>
      </c>
      <c r="K61" s="42"/>
      <c r="L61" s="42">
        <v>30.1</v>
      </c>
      <c r="M61" s="42">
        <v>30.3</v>
      </c>
      <c r="N61" s="42">
        <v>30.6</v>
      </c>
      <c r="O61" s="42"/>
      <c r="P61" s="42">
        <v>30.5</v>
      </c>
      <c r="Q61" s="42">
        <v>30.2</v>
      </c>
      <c r="R61" s="42"/>
      <c r="S61" s="42"/>
      <c r="T61" s="42"/>
      <c r="U61" s="42">
        <v>30.5</v>
      </c>
      <c r="V61" s="42">
        <v>30.3</v>
      </c>
      <c r="W61" s="42"/>
      <c r="X61" s="42">
        <v>30.2</v>
      </c>
      <c r="Y61" s="42">
        <v>30.7</v>
      </c>
    </row>
    <row r="62" spans="1:25" x14ac:dyDescent="0.2">
      <c r="A62" s="9" t="s">
        <v>96</v>
      </c>
      <c r="B62" s="1" t="s">
        <v>75</v>
      </c>
      <c r="C62" s="6">
        <v>34.5</v>
      </c>
      <c r="D62" s="5">
        <v>34</v>
      </c>
      <c r="E62" s="6">
        <v>34.299999999999997</v>
      </c>
      <c r="F62" s="5">
        <v>33.4</v>
      </c>
      <c r="G62" s="6">
        <v>34.299999999999997</v>
      </c>
      <c r="H62" s="5">
        <v>33.6</v>
      </c>
      <c r="I62" s="6">
        <v>33.5</v>
      </c>
      <c r="J62" s="5">
        <v>33.700000000000003</v>
      </c>
      <c r="K62" s="41"/>
      <c r="L62" s="5">
        <v>34.6</v>
      </c>
      <c r="M62" s="41">
        <v>34.6</v>
      </c>
      <c r="N62" s="5">
        <v>33.5</v>
      </c>
      <c r="O62" s="41"/>
      <c r="P62" s="5">
        <v>33.799999999999997</v>
      </c>
      <c r="Q62" s="5">
        <v>32.9</v>
      </c>
      <c r="R62" s="5"/>
      <c r="S62" s="5">
        <v>32.6</v>
      </c>
      <c r="T62" s="5"/>
      <c r="U62" s="5">
        <v>33.5</v>
      </c>
      <c r="V62" s="5">
        <v>33.799999999999997</v>
      </c>
      <c r="W62" s="5"/>
      <c r="X62" s="5">
        <v>33.1</v>
      </c>
      <c r="Y62" s="5">
        <v>33.9</v>
      </c>
    </row>
    <row r="63" spans="1:25" x14ac:dyDescent="0.2">
      <c r="A63" s="10" t="s">
        <v>97</v>
      </c>
      <c r="B63" s="2" t="s">
        <v>76</v>
      </c>
      <c r="C63" s="4">
        <v>13.4</v>
      </c>
      <c r="D63" s="3">
        <v>13.9</v>
      </c>
      <c r="E63" s="4">
        <v>13.4</v>
      </c>
      <c r="F63" s="3">
        <v>14.2</v>
      </c>
      <c r="G63" s="4">
        <v>14.1</v>
      </c>
      <c r="H63" s="3">
        <v>14.1</v>
      </c>
      <c r="I63" s="4">
        <v>14.3</v>
      </c>
      <c r="J63" s="42">
        <v>14.2</v>
      </c>
      <c r="K63" s="42"/>
      <c r="L63" s="42">
        <v>13.9</v>
      </c>
      <c r="M63" s="42">
        <v>14.2</v>
      </c>
      <c r="N63" s="42">
        <v>14.2</v>
      </c>
      <c r="O63" s="42"/>
      <c r="P63" s="42">
        <v>14.7</v>
      </c>
      <c r="Q63" s="42">
        <v>14.9</v>
      </c>
      <c r="R63" s="42"/>
      <c r="S63" s="42"/>
      <c r="T63" s="42"/>
      <c r="U63" s="42">
        <v>13.5</v>
      </c>
      <c r="V63" s="42">
        <v>13.8</v>
      </c>
      <c r="W63" s="42"/>
      <c r="X63" s="42">
        <v>13.5</v>
      </c>
      <c r="Y63" s="42">
        <v>13.2</v>
      </c>
    </row>
    <row r="64" spans="1:25" x14ac:dyDescent="0.2">
      <c r="A64" s="9" t="s">
        <v>98</v>
      </c>
      <c r="B64" s="1" t="s">
        <v>77</v>
      </c>
      <c r="C64" s="6">
        <v>272</v>
      </c>
      <c r="D64" s="5">
        <v>249</v>
      </c>
      <c r="E64" s="6">
        <v>226</v>
      </c>
      <c r="F64" s="5">
        <v>209</v>
      </c>
      <c r="G64" s="6">
        <v>242</v>
      </c>
      <c r="H64" s="5">
        <v>239</v>
      </c>
      <c r="I64" s="6">
        <v>222</v>
      </c>
      <c r="J64" s="5">
        <v>242</v>
      </c>
      <c r="K64" s="41"/>
      <c r="L64" s="5">
        <v>246</v>
      </c>
      <c r="M64" s="41">
        <v>265</v>
      </c>
      <c r="N64" s="5">
        <v>254</v>
      </c>
      <c r="O64" s="41"/>
      <c r="P64" s="5">
        <v>253</v>
      </c>
      <c r="Q64" s="5">
        <v>235</v>
      </c>
      <c r="R64" s="5"/>
      <c r="S64" s="5">
        <v>263</v>
      </c>
      <c r="T64" s="5"/>
      <c r="U64" s="5">
        <v>236</v>
      </c>
      <c r="V64" s="5">
        <v>234</v>
      </c>
      <c r="W64" s="5"/>
      <c r="X64" s="5">
        <v>260</v>
      </c>
      <c r="Y64" s="5">
        <v>246</v>
      </c>
    </row>
    <row r="65" spans="1:25" x14ac:dyDescent="0.2">
      <c r="A65" s="10" t="s">
        <v>99</v>
      </c>
      <c r="B65" s="2" t="s">
        <v>78</v>
      </c>
      <c r="C65" s="4">
        <v>60.9</v>
      </c>
      <c r="D65" s="3">
        <v>45</v>
      </c>
      <c r="E65" s="4">
        <v>54</v>
      </c>
      <c r="F65" s="3">
        <v>52</v>
      </c>
      <c r="G65" s="4">
        <v>47</v>
      </c>
      <c r="H65" s="3">
        <v>56</v>
      </c>
      <c r="I65" s="4">
        <v>52</v>
      </c>
      <c r="J65" s="42">
        <v>49</v>
      </c>
      <c r="K65" s="42"/>
      <c r="L65" s="42">
        <v>52</v>
      </c>
      <c r="M65" s="42">
        <v>52</v>
      </c>
      <c r="N65" s="42">
        <v>50</v>
      </c>
      <c r="O65" s="42"/>
      <c r="P65" s="42"/>
      <c r="Q65" s="42">
        <v>43</v>
      </c>
      <c r="R65" s="42"/>
      <c r="S65" s="42">
        <v>53</v>
      </c>
      <c r="T65" s="42"/>
      <c r="U65" s="42">
        <v>49</v>
      </c>
      <c r="V65" s="42">
        <v>50</v>
      </c>
      <c r="W65" s="42"/>
      <c r="X65" s="42">
        <v>51</v>
      </c>
      <c r="Y65" s="42">
        <v>57</v>
      </c>
    </row>
    <row r="66" spans="1:25" x14ac:dyDescent="0.2">
      <c r="A66" s="9" t="s">
        <v>100</v>
      </c>
      <c r="B66" s="1" t="s">
        <v>79</v>
      </c>
      <c r="C66" s="6">
        <v>29.2</v>
      </c>
      <c r="D66" s="5">
        <v>43</v>
      </c>
      <c r="E66" s="6">
        <v>38</v>
      </c>
      <c r="F66" s="5">
        <v>38</v>
      </c>
      <c r="G66" s="6">
        <v>41</v>
      </c>
      <c r="H66" s="5">
        <v>33</v>
      </c>
      <c r="I66" s="6">
        <v>36</v>
      </c>
      <c r="J66" s="5">
        <v>38</v>
      </c>
      <c r="K66" s="41"/>
      <c r="L66" s="5">
        <v>36</v>
      </c>
      <c r="M66" s="41">
        <v>37</v>
      </c>
      <c r="N66" s="5">
        <v>36</v>
      </c>
      <c r="O66" s="41"/>
      <c r="P66" s="5"/>
      <c r="Q66" s="5">
        <v>45</v>
      </c>
      <c r="R66" s="5"/>
      <c r="S66" s="5">
        <v>37</v>
      </c>
      <c r="T66" s="5"/>
      <c r="U66" s="5">
        <v>39</v>
      </c>
      <c r="V66" s="5">
        <v>39</v>
      </c>
      <c r="W66" s="5"/>
      <c r="X66" s="5">
        <v>38</v>
      </c>
      <c r="Y66" s="5">
        <v>33</v>
      </c>
    </row>
    <row r="67" spans="1:25" x14ac:dyDescent="0.2">
      <c r="A67" s="10" t="s">
        <v>101</v>
      </c>
      <c r="B67" s="2" t="s">
        <v>80</v>
      </c>
      <c r="C67" s="4">
        <v>8.9</v>
      </c>
      <c r="D67" s="3">
        <v>10</v>
      </c>
      <c r="E67" s="4">
        <v>7</v>
      </c>
      <c r="F67" s="3">
        <v>9</v>
      </c>
      <c r="G67" s="4">
        <v>10</v>
      </c>
      <c r="H67" s="3">
        <v>8</v>
      </c>
      <c r="I67" s="4">
        <v>10</v>
      </c>
      <c r="J67" s="42">
        <v>10</v>
      </c>
      <c r="K67" s="42"/>
      <c r="L67" s="42">
        <v>9</v>
      </c>
      <c r="M67" s="42">
        <v>10</v>
      </c>
      <c r="N67" s="42">
        <v>10</v>
      </c>
      <c r="O67" s="42"/>
      <c r="P67" s="42"/>
      <c r="Q67" s="42">
        <v>9</v>
      </c>
      <c r="R67" s="42"/>
      <c r="S67" s="42">
        <v>8</v>
      </c>
      <c r="T67" s="42"/>
      <c r="U67" s="42">
        <v>9</v>
      </c>
      <c r="V67" s="42">
        <v>9</v>
      </c>
      <c r="W67" s="42"/>
      <c r="X67" s="42">
        <v>8</v>
      </c>
      <c r="Y67" s="42">
        <v>9</v>
      </c>
    </row>
    <row r="68" spans="1:25" x14ac:dyDescent="0.2">
      <c r="A68" s="9" t="s">
        <v>102</v>
      </c>
      <c r="B68" s="1" t="s">
        <v>81</v>
      </c>
      <c r="C68" s="6">
        <v>0.6</v>
      </c>
      <c r="D68" s="5">
        <v>1</v>
      </c>
      <c r="E68" s="6">
        <v>1</v>
      </c>
      <c r="F68" s="5">
        <v>1</v>
      </c>
      <c r="G68" s="6">
        <v>1</v>
      </c>
      <c r="H68" s="5">
        <v>2</v>
      </c>
      <c r="I68" s="6">
        <v>1</v>
      </c>
      <c r="J68" s="5">
        <v>2</v>
      </c>
      <c r="K68" s="41"/>
      <c r="L68" s="5">
        <v>2</v>
      </c>
      <c r="M68" s="41">
        <v>1</v>
      </c>
      <c r="N68" s="5">
        <v>3</v>
      </c>
      <c r="O68" s="41"/>
      <c r="P68" s="5"/>
      <c r="Q68" s="5">
        <v>2</v>
      </c>
      <c r="R68" s="5"/>
      <c r="S68" s="5">
        <v>1</v>
      </c>
      <c r="T68" s="5"/>
      <c r="U68" s="5">
        <v>2</v>
      </c>
      <c r="V68" s="5">
        <v>1</v>
      </c>
      <c r="W68" s="5"/>
      <c r="X68" s="5">
        <v>2</v>
      </c>
      <c r="Y68" s="5">
        <v>1</v>
      </c>
    </row>
    <row r="69" spans="1:25" x14ac:dyDescent="0.2">
      <c r="A69" s="10" t="s">
        <v>103</v>
      </c>
      <c r="B69" s="2" t="s">
        <v>82</v>
      </c>
      <c r="C69" s="4">
        <v>0.4</v>
      </c>
      <c r="D69" s="3">
        <v>1</v>
      </c>
      <c r="E69" s="4">
        <v>0</v>
      </c>
      <c r="F69" s="3">
        <v>0</v>
      </c>
      <c r="G69" s="4">
        <v>1</v>
      </c>
      <c r="H69" s="3">
        <v>1</v>
      </c>
      <c r="I69" s="4">
        <v>1</v>
      </c>
      <c r="J69" s="42">
        <v>1</v>
      </c>
      <c r="K69" s="42"/>
      <c r="L69" s="42">
        <v>1</v>
      </c>
      <c r="M69" s="42">
        <v>0</v>
      </c>
      <c r="N69" s="42">
        <v>1</v>
      </c>
      <c r="O69" s="42"/>
      <c r="P69" s="42"/>
      <c r="Q69" s="42">
        <v>1</v>
      </c>
      <c r="R69" s="42"/>
      <c r="S69" s="42">
        <v>1</v>
      </c>
      <c r="T69" s="42"/>
      <c r="U69" s="42">
        <v>1</v>
      </c>
      <c r="V69" s="42">
        <v>1</v>
      </c>
      <c r="W69" s="42"/>
      <c r="X69" s="42">
        <v>1</v>
      </c>
      <c r="Y69" s="42">
        <v>0</v>
      </c>
    </row>
    <row r="70" spans="1:25" x14ac:dyDescent="0.2">
      <c r="A70" s="9" t="s">
        <v>104</v>
      </c>
      <c r="B70" s="1" t="s">
        <v>83</v>
      </c>
      <c r="D70" s="5">
        <v>2.6</v>
      </c>
      <c r="E70" s="6">
        <v>3.1</v>
      </c>
      <c r="F70" s="5">
        <v>2.8</v>
      </c>
      <c r="G70" s="6">
        <v>2.8</v>
      </c>
      <c r="H70" s="5">
        <v>3.2</v>
      </c>
      <c r="I70" s="6">
        <v>3</v>
      </c>
      <c r="J70" s="5">
        <v>2.6</v>
      </c>
      <c r="K70" s="41"/>
      <c r="L70" s="5">
        <v>3.4</v>
      </c>
      <c r="M70" s="41">
        <v>2.6</v>
      </c>
      <c r="N70" s="5">
        <v>3.1</v>
      </c>
      <c r="O70" s="41"/>
      <c r="P70" s="5"/>
      <c r="Q70" s="5">
        <v>2.2999999999999998</v>
      </c>
      <c r="R70" s="5"/>
      <c r="S70" s="5">
        <v>2.2000000000000002</v>
      </c>
      <c r="T70" s="5"/>
      <c r="U70" s="5">
        <v>2.4</v>
      </c>
      <c r="V70" s="5">
        <v>2.9</v>
      </c>
      <c r="W70" s="5"/>
      <c r="X70" s="5">
        <v>3.5</v>
      </c>
      <c r="Y70" s="5">
        <v>3.9</v>
      </c>
    </row>
    <row r="71" spans="1:25" x14ac:dyDescent="0.2">
      <c r="A71" s="10" t="s">
        <v>105</v>
      </c>
      <c r="B71" s="2" t="s">
        <v>84</v>
      </c>
      <c r="C71" s="4"/>
      <c r="D71" s="3">
        <v>2.5</v>
      </c>
      <c r="E71" s="4">
        <v>2.2000000000000002</v>
      </c>
      <c r="F71" s="3">
        <v>2.1</v>
      </c>
      <c r="G71" s="4">
        <v>2.5</v>
      </c>
      <c r="H71" s="3">
        <v>1.8</v>
      </c>
      <c r="I71" s="4">
        <v>2.1</v>
      </c>
      <c r="J71" s="42">
        <v>2</v>
      </c>
      <c r="K71" s="42"/>
      <c r="L71" s="42">
        <v>2.2999999999999998</v>
      </c>
      <c r="M71" s="42">
        <v>1.9</v>
      </c>
      <c r="N71" s="42">
        <v>2.2000000000000002</v>
      </c>
      <c r="O71" s="42"/>
      <c r="P71" s="42"/>
      <c r="Q71" s="42">
        <v>2.5</v>
      </c>
      <c r="R71" s="42"/>
      <c r="S71" s="42">
        <v>1.5</v>
      </c>
      <c r="T71" s="42"/>
      <c r="U71" s="42">
        <v>1.8</v>
      </c>
      <c r="V71" s="42">
        <v>2.2999999999999998</v>
      </c>
      <c r="W71" s="42"/>
      <c r="X71" s="42">
        <v>2.6</v>
      </c>
      <c r="Y71" s="42">
        <v>2.2999999999999998</v>
      </c>
    </row>
    <row r="72" spans="1:25" x14ac:dyDescent="0.2">
      <c r="A72" s="9" t="s">
        <v>106</v>
      </c>
      <c r="B72" s="1" t="s">
        <v>85</v>
      </c>
      <c r="D72" s="5">
        <v>0.6</v>
      </c>
      <c r="E72" s="6">
        <v>0.4</v>
      </c>
      <c r="F72" s="5">
        <v>0.5</v>
      </c>
      <c r="G72" s="6">
        <v>0.6</v>
      </c>
      <c r="H72" s="5">
        <v>0.5</v>
      </c>
      <c r="I72" s="6">
        <v>0.6</v>
      </c>
      <c r="J72" s="5">
        <v>0.5</v>
      </c>
      <c r="K72" s="41"/>
      <c r="L72" s="5">
        <v>0.6</v>
      </c>
      <c r="M72" s="41">
        <v>0.5</v>
      </c>
      <c r="N72" s="5">
        <v>0.6</v>
      </c>
      <c r="O72" s="41"/>
      <c r="P72" s="5"/>
      <c r="Q72" s="5">
        <v>0.5</v>
      </c>
      <c r="R72" s="5"/>
      <c r="S72" s="5">
        <v>0.3</v>
      </c>
      <c r="T72" s="5"/>
      <c r="U72" s="5">
        <v>0.4</v>
      </c>
      <c r="V72" s="5">
        <v>0.5</v>
      </c>
      <c r="W72" s="5"/>
      <c r="X72" s="5">
        <v>0.5</v>
      </c>
      <c r="Y72" s="5">
        <v>0.6</v>
      </c>
    </row>
    <row r="73" spans="1:25" x14ac:dyDescent="0.2">
      <c r="A73" s="10" t="s">
        <v>66</v>
      </c>
      <c r="B73" s="2" t="s">
        <v>86</v>
      </c>
      <c r="C73" s="4"/>
      <c r="D73" s="3">
        <v>0.1</v>
      </c>
      <c r="E73" s="4">
        <v>0.1</v>
      </c>
      <c r="F73" s="3">
        <v>0.1</v>
      </c>
      <c r="G73" s="4">
        <v>0.1</v>
      </c>
      <c r="H73" s="3">
        <v>0.1</v>
      </c>
      <c r="I73" s="4">
        <v>0.1</v>
      </c>
      <c r="J73" s="42">
        <v>0.1</v>
      </c>
      <c r="K73" s="42"/>
      <c r="L73" s="42">
        <v>0.1</v>
      </c>
      <c r="M73" s="42">
        <v>0.1</v>
      </c>
      <c r="N73" s="42">
        <v>0.2</v>
      </c>
      <c r="O73" s="42"/>
      <c r="P73" s="42"/>
      <c r="Q73" s="42">
        <v>0.1</v>
      </c>
      <c r="R73" s="42"/>
      <c r="S73" s="42">
        <v>0</v>
      </c>
      <c r="T73" s="42"/>
      <c r="U73" s="42">
        <v>0.1</v>
      </c>
      <c r="V73" s="42">
        <v>0.1</v>
      </c>
      <c r="W73" s="42"/>
      <c r="X73" s="42">
        <v>0.1</v>
      </c>
      <c r="Y73" s="42">
        <v>0.1</v>
      </c>
    </row>
    <row r="74" spans="1:25" x14ac:dyDescent="0.2">
      <c r="A74" s="10"/>
      <c r="B74" s="2" t="s">
        <v>157</v>
      </c>
      <c r="C74" s="4"/>
      <c r="D74" s="3"/>
      <c r="E74" s="4"/>
      <c r="F74" s="3"/>
      <c r="G74" s="4"/>
      <c r="H74" s="3"/>
      <c r="I74" s="4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>
        <v>0.1</v>
      </c>
      <c r="Y74" s="42">
        <v>0</v>
      </c>
    </row>
    <row r="75" spans="1:25" x14ac:dyDescent="0.2">
      <c r="A75" s="9" t="s">
        <v>107</v>
      </c>
      <c r="B75" s="1" t="s">
        <v>87</v>
      </c>
      <c r="G75" s="6">
        <v>0</v>
      </c>
      <c r="H75" s="5">
        <v>0</v>
      </c>
      <c r="I75" s="6">
        <v>0</v>
      </c>
      <c r="J75" s="5">
        <v>0</v>
      </c>
      <c r="K75" s="41"/>
      <c r="L75" s="5">
        <v>0</v>
      </c>
      <c r="M75" s="41">
        <v>0</v>
      </c>
      <c r="N75" s="5">
        <v>0</v>
      </c>
      <c r="O75" s="41"/>
      <c r="P75" s="5"/>
      <c r="Q75" s="5">
        <v>0</v>
      </c>
      <c r="R75" s="5"/>
      <c r="S75" s="5">
        <v>0</v>
      </c>
      <c r="T75" s="5"/>
      <c r="U75" s="5">
        <v>0</v>
      </c>
      <c r="V75" s="5">
        <v>0</v>
      </c>
      <c r="W75" s="5"/>
      <c r="X75" s="5">
        <v>0</v>
      </c>
      <c r="Y75" s="5">
        <v>0</v>
      </c>
    </row>
    <row r="76" spans="1:25" x14ac:dyDescent="0.2">
      <c r="A76" s="9"/>
      <c r="B76" s="1" t="s">
        <v>158</v>
      </c>
      <c r="H76" s="5"/>
      <c r="I76" s="6"/>
      <c r="J76" s="5"/>
      <c r="K76" s="41"/>
      <c r="L76" s="5"/>
      <c r="M76" s="41"/>
      <c r="N76" s="5"/>
      <c r="O76" s="41"/>
      <c r="P76" s="5"/>
      <c r="Q76" s="5"/>
      <c r="R76" s="5"/>
      <c r="S76" s="5"/>
      <c r="T76" s="5"/>
      <c r="U76" s="5"/>
      <c r="V76" s="5"/>
      <c r="W76" s="5"/>
      <c r="X76" s="5">
        <v>0</v>
      </c>
      <c r="Y76" s="5">
        <v>0</v>
      </c>
    </row>
    <row r="77" spans="1:25" x14ac:dyDescent="0.2">
      <c r="A77" s="9"/>
      <c r="H77" s="5"/>
      <c r="I77" s="6"/>
      <c r="J77" s="5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</row>
    <row r="78" spans="1:25" x14ac:dyDescent="0.2">
      <c r="A78" s="9" t="s">
        <v>109</v>
      </c>
      <c r="B78" s="1" t="s">
        <v>108</v>
      </c>
      <c r="C78" s="6">
        <v>0.5</v>
      </c>
      <c r="D78" s="5">
        <v>0.7</v>
      </c>
      <c r="E78" s="6">
        <v>0.7</v>
      </c>
      <c r="F78" s="5">
        <v>0.7</v>
      </c>
      <c r="G78" s="6">
        <v>0.7</v>
      </c>
      <c r="H78" s="5">
        <v>0.6</v>
      </c>
      <c r="I78" s="6">
        <v>1.1000000000000001</v>
      </c>
      <c r="J78" s="5">
        <v>0.6</v>
      </c>
      <c r="K78" s="41"/>
      <c r="L78" s="5">
        <v>0.7</v>
      </c>
      <c r="M78" s="41">
        <v>0.7</v>
      </c>
      <c r="N78" s="5">
        <v>0.7</v>
      </c>
      <c r="O78" s="41"/>
      <c r="P78" s="5">
        <v>0.7</v>
      </c>
      <c r="Q78" s="5"/>
      <c r="R78" s="5"/>
      <c r="S78" s="5">
        <v>0.7</v>
      </c>
      <c r="T78" s="5"/>
      <c r="U78" s="5">
        <v>0.7</v>
      </c>
      <c r="V78" s="5">
        <v>0.5</v>
      </c>
      <c r="W78" s="5"/>
      <c r="X78" s="5">
        <v>0.7</v>
      </c>
      <c r="Y78" s="5">
        <v>0.6</v>
      </c>
    </row>
    <row r="79" spans="1:25" x14ac:dyDescent="0.2">
      <c r="A79" s="10" t="s">
        <v>89</v>
      </c>
      <c r="B79" s="2" t="s">
        <v>88</v>
      </c>
      <c r="C79" s="4">
        <v>0.6</v>
      </c>
      <c r="D79" s="3">
        <v>1.95</v>
      </c>
      <c r="E79" s="4">
        <v>1.01</v>
      </c>
      <c r="F79" s="3">
        <v>1.3</v>
      </c>
      <c r="G79" s="4">
        <v>1.53</v>
      </c>
      <c r="H79" s="3">
        <v>1.2</v>
      </c>
      <c r="I79" s="4">
        <v>1.67</v>
      </c>
      <c r="J79" s="42">
        <v>1.44</v>
      </c>
      <c r="K79" s="42"/>
      <c r="L79" s="42">
        <v>1.17</v>
      </c>
      <c r="M79" s="42">
        <v>2.93</v>
      </c>
      <c r="N79" s="42">
        <v>1.18</v>
      </c>
      <c r="O79" s="42"/>
      <c r="P79" s="42">
        <v>0.97</v>
      </c>
      <c r="Q79" s="42">
        <v>0.67</v>
      </c>
      <c r="R79" s="42"/>
      <c r="S79" s="42"/>
      <c r="T79" s="42" t="s">
        <v>151</v>
      </c>
      <c r="U79" s="42"/>
      <c r="V79" s="42"/>
      <c r="W79" s="42" t="s">
        <v>154</v>
      </c>
      <c r="X79" s="42"/>
      <c r="Y79" s="42"/>
    </row>
    <row r="80" spans="1:25" x14ac:dyDescent="0.2">
      <c r="A80" s="9"/>
      <c r="B80" s="1" t="s">
        <v>129</v>
      </c>
      <c r="O80">
        <v>15</v>
      </c>
    </row>
    <row r="81" spans="1:25" x14ac:dyDescent="0.2">
      <c r="A81" s="62" t="s">
        <v>132</v>
      </c>
      <c r="B81" s="63" t="s">
        <v>131</v>
      </c>
      <c r="C81" s="64"/>
      <c r="D81" s="65"/>
      <c r="E81" s="64"/>
      <c r="F81" s="65"/>
      <c r="G81" s="64"/>
      <c r="H81" s="67"/>
      <c r="I81" s="67"/>
      <c r="J81" s="67"/>
      <c r="K81" s="67"/>
      <c r="L81" s="67"/>
      <c r="M81" s="67"/>
      <c r="N81" s="67"/>
      <c r="O81" s="67"/>
      <c r="P81" s="65">
        <v>4</v>
      </c>
      <c r="Q81" s="65"/>
      <c r="R81" s="65"/>
      <c r="S81" s="65">
        <v>4.9000000000000004</v>
      </c>
      <c r="T81" s="65"/>
      <c r="U81" s="65">
        <v>5.3</v>
      </c>
      <c r="V81" s="65">
        <v>5.6</v>
      </c>
      <c r="W81" s="65"/>
      <c r="X81" s="65"/>
      <c r="Y81" s="65"/>
    </row>
  </sheetData>
  <mergeCells count="2">
    <mergeCell ref="A9:B9"/>
    <mergeCell ref="A27:B27"/>
  </mergeCells>
  <phoneticPr fontId="2" type="noConversion"/>
  <conditionalFormatting sqref="C13:I13">
    <cfRule type="cellIs" dxfId="124" priority="30" operator="lessThan">
      <formula>65</formula>
    </cfRule>
    <cfRule type="cellIs" dxfId="123" priority="31" operator="greaterThan">
      <formula>99</formula>
    </cfRule>
  </conditionalFormatting>
  <conditionalFormatting sqref="C49:Y49">
    <cfRule type="cellIs" dxfId="122" priority="32" operator="notBetween">
      <formula>0</formula>
      <formula>1.2</formula>
    </cfRule>
  </conditionalFormatting>
  <conditionalFormatting sqref="D14">
    <cfRule type="cellIs" dxfId="121" priority="233" operator="lessThan">
      <formula>4.8</formula>
    </cfRule>
    <cfRule type="cellIs" dxfId="120" priority="234" operator="greaterThan">
      <formula>5.6</formula>
    </cfRule>
  </conditionalFormatting>
  <conditionalFormatting sqref="D48:I48 K48:M48">
    <cfRule type="cellIs" dxfId="119" priority="117" operator="notBetween">
      <formula>1.2</formula>
      <formula>2.2</formula>
    </cfRule>
  </conditionalFormatting>
  <conditionalFormatting sqref="F14">
    <cfRule type="cellIs" dxfId="118" priority="235" operator="lessThan">
      <formula>4.8</formula>
    </cfRule>
    <cfRule type="cellIs" dxfId="117" priority="236" operator="greaterThan">
      <formula>5.6</formula>
    </cfRule>
  </conditionalFormatting>
  <conditionalFormatting sqref="G24">
    <cfRule type="cellIs" dxfId="116" priority="19" operator="greaterThan">
      <formula>130</formula>
    </cfRule>
  </conditionalFormatting>
  <conditionalFormatting sqref="H14">
    <cfRule type="cellIs" dxfId="115" priority="237" operator="lessThan">
      <formula>4.8</formula>
    </cfRule>
    <cfRule type="cellIs" dxfId="114" priority="238" operator="greaterThan">
      <formula>5.6</formula>
    </cfRule>
  </conditionalFormatting>
  <conditionalFormatting sqref="H15">
    <cfRule type="cellIs" dxfId="113" priority="231" operator="lessThan">
      <formula>150</formula>
    </cfRule>
    <cfRule type="cellIs" dxfId="112" priority="232" operator="greaterThan">
      <formula>375</formula>
    </cfRule>
  </conditionalFormatting>
  <conditionalFormatting sqref="H16">
    <cfRule type="cellIs" dxfId="111" priority="229" operator="lessThan">
      <formula>40</formula>
    </cfRule>
    <cfRule type="cellIs" dxfId="110" priority="230" operator="greaterThan">
      <formula>155</formula>
    </cfRule>
  </conditionalFormatting>
  <conditionalFormatting sqref="H20">
    <cfRule type="cellIs" dxfId="109" priority="227" operator="lessThan">
      <formula>100</formula>
    </cfRule>
    <cfRule type="cellIs" dxfId="108" priority="228" operator="greaterThan">
      <formula>199</formula>
    </cfRule>
  </conditionalFormatting>
  <conditionalFormatting sqref="H24">
    <cfRule type="cellIs" dxfId="107" priority="226" operator="greaterThan">
      <formula>130</formula>
    </cfRule>
  </conditionalFormatting>
  <conditionalFormatting sqref="H30">
    <cfRule type="cellIs" dxfId="106" priority="224" operator="greaterThan">
      <formula>4.5</formula>
    </cfRule>
  </conditionalFormatting>
  <conditionalFormatting sqref="H47">
    <cfRule type="cellIs" dxfId="105" priority="223" operator="greaterThan">
      <formula>2.5</formula>
    </cfRule>
  </conditionalFormatting>
  <conditionalFormatting sqref="J35:K35">
    <cfRule type="cellIs" dxfId="104" priority="207" operator="notBetween">
      <formula>6</formula>
      <formula>24</formula>
    </cfRule>
  </conditionalFormatting>
  <conditionalFormatting sqref="J30:M30">
    <cfRule type="cellIs" dxfId="103" priority="221" operator="greaterThan">
      <formula>4.5</formula>
    </cfRule>
  </conditionalFormatting>
  <conditionalFormatting sqref="J25:N25">
    <cfRule type="cellIs" dxfId="102" priority="120" operator="greaterThan">
      <formula>3.5</formula>
    </cfRule>
  </conditionalFormatting>
  <conditionalFormatting sqref="J47:N47">
    <cfRule type="cellIs" dxfId="101" priority="133" operator="notBetween">
      <formula>1.1</formula>
      <formula>2.5</formula>
    </cfRule>
  </conditionalFormatting>
  <conditionalFormatting sqref="J50:N50">
    <cfRule type="cellIs" dxfId="100" priority="132" operator="notBetween">
      <formula>0</formula>
      <formula>0.4</formula>
    </cfRule>
  </conditionalFormatting>
  <conditionalFormatting sqref="J13:Y13">
    <cfRule type="cellIs" dxfId="99" priority="54" operator="notBetween">
      <formula>65</formula>
      <formula>99</formula>
    </cfRule>
  </conditionalFormatting>
  <conditionalFormatting sqref="J15:Y15">
    <cfRule type="cellIs" dxfId="98" priority="55" operator="notBetween">
      <formula>150</formula>
      <formula>375</formula>
    </cfRule>
  </conditionalFormatting>
  <conditionalFormatting sqref="J17:Y17">
    <cfRule type="cellIs" dxfId="97" priority="56" operator="notBetween">
      <formula>15</formula>
      <formula>55</formula>
    </cfRule>
  </conditionalFormatting>
  <conditionalFormatting sqref="J20:Y20">
    <cfRule type="cellIs" dxfId="96" priority="16" operator="notBetween">
      <formula>100</formula>
      <formula>199</formula>
    </cfRule>
  </conditionalFormatting>
  <conditionalFormatting sqref="J21:Y21">
    <cfRule type="cellIs" dxfId="95" priority="57" operator="greaterThan">
      <formula>250</formula>
    </cfRule>
  </conditionalFormatting>
  <conditionalFormatting sqref="J23:Y23">
    <cfRule type="cellIs" dxfId="94" priority="58" operator="greaterThan">
      <formula>40</formula>
    </cfRule>
  </conditionalFormatting>
  <conditionalFormatting sqref="J24:Y24">
    <cfRule type="cellIs" dxfId="93" priority="17" operator="greaterThan">
      <formula>130</formula>
    </cfRule>
  </conditionalFormatting>
  <conditionalFormatting sqref="J31:Y31">
    <cfRule type="cellIs" dxfId="92" priority="5" operator="notBetween">
      <formula>6</formula>
      <formula>24</formula>
    </cfRule>
  </conditionalFormatting>
  <conditionalFormatting sqref="J33:Y33">
    <cfRule type="cellIs" dxfId="91" priority="51" operator="notBetween">
      <formula>6</formula>
      <formula>24</formula>
    </cfRule>
  </conditionalFormatting>
  <conditionalFormatting sqref="J38:Y38">
    <cfRule type="cellIs" dxfId="90" priority="50" operator="notBetween">
      <formula>135</formula>
      <formula>145</formula>
    </cfRule>
  </conditionalFormatting>
  <conditionalFormatting sqref="J40:Y40">
    <cfRule type="cellIs" dxfId="89" priority="49" operator="notBetween">
      <formula>97</formula>
      <formula>108</formula>
    </cfRule>
  </conditionalFormatting>
  <conditionalFormatting sqref="J42:Y43">
    <cfRule type="cellIs" dxfId="88" priority="48" operator="notBetween">
      <formula>8.7</formula>
      <formula>10</formula>
    </cfRule>
  </conditionalFormatting>
  <conditionalFormatting sqref="J45:Y45">
    <cfRule type="cellIs" dxfId="87" priority="47" operator="notBetween">
      <formula>3.5</formula>
      <formula>5.5</formula>
    </cfRule>
  </conditionalFormatting>
  <conditionalFormatting sqref="J52:Y52">
    <cfRule type="cellIs" dxfId="86" priority="26" operator="notBetween">
      <formula>8.7</formula>
      <formula>10</formula>
    </cfRule>
  </conditionalFormatting>
  <conditionalFormatting sqref="J53:Y53">
    <cfRule type="cellIs" dxfId="85" priority="44" operator="notBetween">
      <formula>0</formula>
      <formula>40</formula>
    </cfRule>
  </conditionalFormatting>
  <conditionalFormatting sqref="J55:Y55">
    <cfRule type="cellIs" dxfId="84" priority="22" operator="notBetween">
      <formula>8.7</formula>
      <formula>10</formula>
    </cfRule>
  </conditionalFormatting>
  <conditionalFormatting sqref="J57:Y57">
    <cfRule type="cellIs" dxfId="83" priority="43" operator="notBetween">
      <formula>4.1</formula>
      <formula>5.6</formula>
    </cfRule>
  </conditionalFormatting>
  <conditionalFormatting sqref="J59:Y59">
    <cfRule type="cellIs" dxfId="82" priority="42" operator="notBetween">
      <formula>36</formula>
      <formula>50</formula>
    </cfRule>
  </conditionalFormatting>
  <conditionalFormatting sqref="J61:Y61">
    <cfRule type="cellIs" dxfId="81" priority="41" operator="notBetween">
      <formula>27</formula>
      <formula>34</formula>
    </cfRule>
  </conditionalFormatting>
  <conditionalFormatting sqref="J63:Y63">
    <cfRule type="cellIs" dxfId="80" priority="40" operator="notBetween">
      <formula>11.7</formula>
      <formula>15</formula>
    </cfRule>
  </conditionalFormatting>
  <conditionalFormatting sqref="J65:Y65">
    <cfRule type="cellIs" dxfId="79" priority="39" operator="notBetween">
      <formula>40</formula>
      <formula>74</formula>
    </cfRule>
  </conditionalFormatting>
  <conditionalFormatting sqref="J67:Y67">
    <cfRule type="cellIs" dxfId="78" priority="38" operator="notBetween">
      <formula>4</formula>
      <formula>13</formula>
    </cfRule>
  </conditionalFormatting>
  <conditionalFormatting sqref="J69:Y69">
    <cfRule type="cellIs" dxfId="77" priority="37" operator="notBetween">
      <formula>0</formula>
      <formula>3</formula>
    </cfRule>
  </conditionalFormatting>
  <conditionalFormatting sqref="J71:Y71">
    <cfRule type="cellIs" dxfId="76" priority="36" operator="notBetween">
      <formula>0.7</formula>
      <formula>4.5</formula>
    </cfRule>
  </conditionalFormatting>
  <conditionalFormatting sqref="J73:Y74">
    <cfRule type="cellIs" dxfId="75" priority="35" operator="notBetween">
      <formula>0</formula>
      <formula>0.4</formula>
    </cfRule>
  </conditionalFormatting>
  <conditionalFormatting sqref="J79:Y79">
    <cfRule type="cellIs" dxfId="74" priority="34" operator="notBetween">
      <formula>0</formula>
      <formula>3</formula>
    </cfRule>
  </conditionalFormatting>
  <conditionalFormatting sqref="K14 M14">
    <cfRule type="cellIs" dxfId="73" priority="213" operator="notBetween">
      <formula>4.8</formula>
      <formula>5.6</formula>
    </cfRule>
  </conditionalFormatting>
  <conditionalFormatting sqref="K16">
    <cfRule type="cellIs" dxfId="72" priority="212" operator="notBetween">
      <formula>40</formula>
      <formula>155</formula>
    </cfRule>
  </conditionalFormatting>
  <conditionalFormatting sqref="K18 M18">
    <cfRule type="cellIs" dxfId="71" priority="211" operator="notBetween">
      <formula>250</formula>
      <formula>450</formula>
    </cfRule>
  </conditionalFormatting>
  <conditionalFormatting sqref="K22 M22">
    <cfRule type="cellIs" dxfId="70" priority="209" operator="lessThan">
      <formula>39</formula>
    </cfRule>
  </conditionalFormatting>
  <conditionalFormatting sqref="K34 M34">
    <cfRule type="cellIs" dxfId="69" priority="205" operator="notBetween">
      <formula>0.76</formula>
      <formula>1.27</formula>
    </cfRule>
  </conditionalFormatting>
  <conditionalFormatting sqref="K37 M37">
    <cfRule type="cellIs" dxfId="68" priority="204" operator="notBetween">
      <formula>9</formula>
      <formula>20</formula>
    </cfRule>
  </conditionalFormatting>
  <conditionalFormatting sqref="K39 M39">
    <cfRule type="cellIs" dxfId="67" priority="203" operator="notBetween">
      <formula>3.5</formula>
      <formula>5.2</formula>
    </cfRule>
  </conditionalFormatting>
  <conditionalFormatting sqref="K41 M41">
    <cfRule type="cellIs" dxfId="66" priority="202" operator="notBetween">
      <formula>20</formula>
      <formula>32</formula>
    </cfRule>
  </conditionalFormatting>
  <conditionalFormatting sqref="K44 M44">
    <cfRule type="cellIs" dxfId="65" priority="201" operator="notBetween">
      <formula>6</formula>
      <formula>8.5</formula>
    </cfRule>
  </conditionalFormatting>
  <conditionalFormatting sqref="K51 M51">
    <cfRule type="cellIs" dxfId="64" priority="199" operator="notBetween">
      <formula>25</formula>
      <formula>150</formula>
    </cfRule>
  </conditionalFormatting>
  <conditionalFormatting sqref="K54 M54">
    <cfRule type="cellIs" dxfId="63" priority="198" operator="notBetween">
      <formula>0</formula>
      <formula>55</formula>
    </cfRule>
  </conditionalFormatting>
  <conditionalFormatting sqref="K56 M56">
    <cfRule type="cellIs" dxfId="62" priority="197" operator="notBetween">
      <formula>4</formula>
      <formula>10.5</formula>
    </cfRule>
  </conditionalFormatting>
  <conditionalFormatting sqref="K58 M58">
    <cfRule type="cellIs" dxfId="61" priority="196" operator="notBetween">
      <formula>12.5</formula>
      <formula>17.5</formula>
    </cfRule>
  </conditionalFormatting>
  <conditionalFormatting sqref="K60 M60">
    <cfRule type="cellIs" dxfId="60" priority="195" operator="notBetween">
      <formula>80</formula>
      <formula>98</formula>
    </cfRule>
  </conditionalFormatting>
  <conditionalFormatting sqref="K62 M62">
    <cfRule type="cellIs" dxfId="59" priority="194" operator="notBetween">
      <formula>32</formula>
      <formula>36</formula>
    </cfRule>
  </conditionalFormatting>
  <conditionalFormatting sqref="K64 M64">
    <cfRule type="cellIs" dxfId="58" priority="193" operator="notBetween">
      <formula>140</formula>
      <formula>415</formula>
    </cfRule>
  </conditionalFormatting>
  <conditionalFormatting sqref="K66 M66">
    <cfRule type="cellIs" dxfId="57" priority="192" operator="notBetween">
      <formula>14</formula>
      <formula>46</formula>
    </cfRule>
  </conditionalFormatting>
  <conditionalFormatting sqref="K68 M68">
    <cfRule type="cellIs" dxfId="56" priority="191" operator="notBetween">
      <formula>0</formula>
      <formula>7</formula>
    </cfRule>
  </conditionalFormatting>
  <conditionalFormatting sqref="K70 M70">
    <cfRule type="cellIs" dxfId="55" priority="190" operator="notBetween">
      <formula>1.8</formula>
      <formula>7.8</formula>
    </cfRule>
  </conditionalFormatting>
  <conditionalFormatting sqref="K72 M72">
    <cfRule type="cellIs" dxfId="54" priority="189" operator="notBetween">
      <formula>0.1</formula>
      <formula>1</formula>
    </cfRule>
  </conditionalFormatting>
  <conditionalFormatting sqref="K78 M78">
    <cfRule type="cellIs" dxfId="53" priority="188" operator="notBetween">
      <formula>0</formula>
      <formula>4</formula>
    </cfRule>
  </conditionalFormatting>
  <conditionalFormatting sqref="M16:O16">
    <cfRule type="cellIs" dxfId="52" priority="105" operator="notBetween">
      <formula>40</formula>
      <formula>155</formula>
    </cfRule>
  </conditionalFormatting>
  <conditionalFormatting sqref="O14">
    <cfRule type="cellIs" dxfId="51" priority="106" operator="notBetween">
      <formula>4.8</formula>
      <formula>5.6</formula>
    </cfRule>
  </conditionalFormatting>
  <conditionalFormatting sqref="O18">
    <cfRule type="cellIs" dxfId="50" priority="64" operator="lessThan">
      <formula>39</formula>
    </cfRule>
  </conditionalFormatting>
  <conditionalFormatting sqref="O22">
    <cfRule type="cellIs" dxfId="49" priority="102" operator="lessThan">
      <formula>39</formula>
    </cfRule>
  </conditionalFormatting>
  <conditionalFormatting sqref="O30">
    <cfRule type="cellIs" dxfId="48" priority="114" operator="greaterThan">
      <formula>4.5</formula>
    </cfRule>
  </conditionalFormatting>
  <conditionalFormatting sqref="O34">
    <cfRule type="cellIs" dxfId="47" priority="100" operator="notBetween">
      <formula>0.76</formula>
      <formula>1.27</formula>
    </cfRule>
  </conditionalFormatting>
  <conditionalFormatting sqref="O37">
    <cfRule type="cellIs" dxfId="46" priority="99" operator="notBetween">
      <formula>9</formula>
      <formula>20</formula>
    </cfRule>
  </conditionalFormatting>
  <conditionalFormatting sqref="O39">
    <cfRule type="cellIs" dxfId="45" priority="98" operator="notBetween">
      <formula>3.5</formula>
      <formula>5.2</formula>
    </cfRule>
  </conditionalFormatting>
  <conditionalFormatting sqref="O41">
    <cfRule type="cellIs" dxfId="44" priority="97" operator="notBetween">
      <formula>20</formula>
      <formula>32</formula>
    </cfRule>
  </conditionalFormatting>
  <conditionalFormatting sqref="O44">
    <cfRule type="cellIs" dxfId="43" priority="96" operator="notBetween">
      <formula>6</formula>
      <formula>8.5</formula>
    </cfRule>
  </conditionalFormatting>
  <conditionalFormatting sqref="O47">
    <cfRule type="cellIs" dxfId="42" priority="63" operator="notBetween">
      <formula>3.5</formula>
      <formula>5.5</formula>
    </cfRule>
  </conditionalFormatting>
  <conditionalFormatting sqref="O48">
    <cfRule type="cellIs" dxfId="41" priority="66" operator="notBetween">
      <formula>1.2</formula>
      <formula>2.2</formula>
    </cfRule>
  </conditionalFormatting>
  <conditionalFormatting sqref="O50">
    <cfRule type="cellIs" dxfId="40" priority="62" operator="notBetween">
      <formula>3.5</formula>
      <formula>5.5</formula>
    </cfRule>
  </conditionalFormatting>
  <conditionalFormatting sqref="O51">
    <cfRule type="cellIs" dxfId="39" priority="95" operator="notBetween">
      <formula>25</formula>
      <formula>150</formula>
    </cfRule>
  </conditionalFormatting>
  <conditionalFormatting sqref="O54">
    <cfRule type="cellIs" dxfId="38" priority="94" operator="notBetween">
      <formula>0</formula>
      <formula>55</formula>
    </cfRule>
  </conditionalFormatting>
  <conditionalFormatting sqref="O56">
    <cfRule type="cellIs" dxfId="37" priority="93" operator="notBetween">
      <formula>4</formula>
      <formula>10.5</formula>
    </cfRule>
  </conditionalFormatting>
  <conditionalFormatting sqref="O58">
    <cfRule type="cellIs" dxfId="36" priority="92" operator="notBetween">
      <formula>12.5</formula>
      <formula>17.5</formula>
    </cfRule>
  </conditionalFormatting>
  <conditionalFormatting sqref="O60">
    <cfRule type="cellIs" dxfId="35" priority="91" operator="notBetween">
      <formula>80</formula>
      <formula>98</formula>
    </cfRule>
  </conditionalFormatting>
  <conditionalFormatting sqref="O62">
    <cfRule type="cellIs" dxfId="34" priority="90" operator="notBetween">
      <formula>32</formula>
      <formula>36</formula>
    </cfRule>
  </conditionalFormatting>
  <conditionalFormatting sqref="O64">
    <cfRule type="cellIs" dxfId="33" priority="89" operator="notBetween">
      <formula>140</formula>
      <formula>415</formula>
    </cfRule>
  </conditionalFormatting>
  <conditionalFormatting sqref="O66">
    <cfRule type="cellIs" dxfId="32" priority="88" operator="notBetween">
      <formula>14</formula>
      <formula>46</formula>
    </cfRule>
  </conditionalFormatting>
  <conditionalFormatting sqref="O68">
    <cfRule type="cellIs" dxfId="31" priority="87" operator="notBetween">
      <formula>0</formula>
      <formula>7</formula>
    </cfRule>
  </conditionalFormatting>
  <conditionalFormatting sqref="O70">
    <cfRule type="cellIs" dxfId="30" priority="86" operator="notBetween">
      <formula>1.8</formula>
      <formula>7.8</formula>
    </cfRule>
  </conditionalFormatting>
  <conditionalFormatting sqref="O72">
    <cfRule type="cellIs" dxfId="29" priority="85" operator="notBetween">
      <formula>0.1</formula>
      <formula>1</formula>
    </cfRule>
  </conditionalFormatting>
  <conditionalFormatting sqref="O78">
    <cfRule type="cellIs" dxfId="28" priority="84" operator="notBetween">
      <formula>0</formula>
      <formula>4</formula>
    </cfRule>
  </conditionalFormatting>
  <conditionalFormatting sqref="P47:Y47">
    <cfRule type="cellIs" dxfId="27" priority="46" operator="notBetween">
      <formula>1.1</formula>
      <formula>2.5</formula>
    </cfRule>
  </conditionalFormatting>
  <conditionalFormatting sqref="P50:Y50">
    <cfRule type="cellIs" dxfId="26" priority="45" operator="notBetween">
      <formula>0</formula>
      <formula>0.4</formula>
    </cfRule>
  </conditionalFormatting>
  <conditionalFormatting sqref="W28 W29:Y29">
    <cfRule type="cellIs" dxfId="25" priority="1" operator="notBetween">
      <formula>6</formula>
      <formula>24</formula>
    </cfRule>
  </conditionalFormatting>
  <hyperlinks>
    <hyperlink ref="B7" r:id="rId1" display="http://www.stakirkwoodfamilymedicine.org/" xr:uid="{00000000-0004-0000-0000-000000000000}"/>
    <hyperlink ref="A27" r:id="rId2" xr:uid="{00000000-0004-0000-0000-000001000000}"/>
  </hyperlinks>
  <pageMargins left="0.25" right="0.25" top="0.75" bottom="0.75" header="0.3" footer="0.3"/>
  <pageSetup paperSize="17" scale="77" orientation="portrait" r:id="rId3"/>
  <headerFooter alignWithMargins="0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X33"/>
  <sheetViews>
    <sheetView topLeftCell="A4" workbookViewId="0">
      <pane xSplit="2" ySplit="1" topLeftCell="C28" activePane="bottomRight" state="frozen"/>
      <selection activeCell="F85" sqref="F85"/>
      <selection pane="topRight" activeCell="F85" sqref="F85"/>
      <selection pane="bottomLeft" activeCell="F85" sqref="F85"/>
      <selection pane="bottomRight" activeCell="S29" sqref="S29"/>
    </sheetView>
  </sheetViews>
  <sheetFormatPr defaultRowHeight="12.75" x14ac:dyDescent="0.2"/>
  <cols>
    <col min="2" max="2" width="7" customWidth="1"/>
    <col min="3" max="3" width="10.5703125" bestFit="1" customWidth="1"/>
    <col min="4" max="4" width="12.42578125" customWidth="1"/>
    <col min="5" max="6" width="11" bestFit="1" customWidth="1"/>
    <col min="7" max="7" width="11.7109375" bestFit="1" customWidth="1"/>
    <col min="8" max="8" width="5.28515625" bestFit="1" customWidth="1"/>
    <col min="9" max="9" width="6.7109375" bestFit="1" customWidth="1"/>
    <col min="10" max="10" width="6.5703125" bestFit="1" customWidth="1"/>
  </cols>
  <sheetData>
    <row r="2" spans="2:24" x14ac:dyDescent="0.2">
      <c r="D2" s="96" t="str">
        <f>+D4</f>
        <v>Triglicerides</v>
      </c>
      <c r="E2" s="97" t="s">
        <v>142</v>
      </c>
      <c r="F2" s="97" t="s">
        <v>143</v>
      </c>
      <c r="H2" s="96" t="str">
        <f>+H4</f>
        <v>&lt; Tri</v>
      </c>
      <c r="I2" s="96" t="str">
        <f>+I4</f>
        <v>HDL &gt;</v>
      </c>
      <c r="J2" s="96" t="str">
        <f>+J4</f>
        <v>&lt; LDL</v>
      </c>
    </row>
    <row r="3" spans="2:24" x14ac:dyDescent="0.2">
      <c r="D3" s="96">
        <f>+D23</f>
        <v>73</v>
      </c>
      <c r="E3" s="96">
        <f>+E23</f>
        <v>70</v>
      </c>
      <c r="F3" s="96">
        <f>+F23</f>
        <v>289</v>
      </c>
      <c r="H3" s="96">
        <f>+H22</f>
        <v>250</v>
      </c>
      <c r="I3" s="96">
        <f>+I22</f>
        <v>39</v>
      </c>
      <c r="J3" s="96">
        <f>+J22</f>
        <v>130</v>
      </c>
    </row>
    <row r="4" spans="2:24" s="83" customFormat="1" ht="41.45" customHeight="1" thickBot="1" x14ac:dyDescent="0.25">
      <c r="C4" s="94" t="s">
        <v>5</v>
      </c>
      <c r="D4" s="95" t="s">
        <v>6</v>
      </c>
      <c r="E4" s="94" t="s">
        <v>7</v>
      </c>
      <c r="F4" s="94" t="s">
        <v>8</v>
      </c>
      <c r="G4" s="95" t="s">
        <v>10</v>
      </c>
      <c r="H4" s="109" t="s">
        <v>146</v>
      </c>
      <c r="I4" s="109" t="s">
        <v>145</v>
      </c>
      <c r="J4" s="109" t="s">
        <v>144</v>
      </c>
    </row>
    <row r="5" spans="2:24" x14ac:dyDescent="0.2">
      <c r="B5" s="88">
        <v>2007</v>
      </c>
      <c r="C5" s="33">
        <v>237</v>
      </c>
      <c r="D5" s="4">
        <v>113</v>
      </c>
      <c r="E5" s="6">
        <v>50</v>
      </c>
      <c r="F5" s="33">
        <v>164</v>
      </c>
      <c r="G5" s="84">
        <v>4.7</v>
      </c>
      <c r="H5" s="96">
        <v>250</v>
      </c>
      <c r="I5" s="96">
        <v>39</v>
      </c>
      <c r="J5" s="96">
        <v>130</v>
      </c>
    </row>
    <row r="6" spans="2:24" ht="13.5" thickBot="1" x14ac:dyDescent="0.25">
      <c r="B6" s="89">
        <v>2008</v>
      </c>
      <c r="C6" s="33">
        <v>218</v>
      </c>
      <c r="D6" s="3">
        <v>118</v>
      </c>
      <c r="E6" s="5">
        <v>46</v>
      </c>
      <c r="F6" s="33">
        <v>148</v>
      </c>
      <c r="G6" s="84">
        <v>4.7</v>
      </c>
      <c r="H6" s="96">
        <v>250</v>
      </c>
      <c r="I6" s="96">
        <v>39</v>
      </c>
      <c r="J6" s="96">
        <v>130</v>
      </c>
    </row>
    <row r="7" spans="2:24" ht="14.25" thickTop="1" thickBot="1" x14ac:dyDescent="0.25">
      <c r="B7" s="100">
        <v>2009</v>
      </c>
      <c r="C7" s="101">
        <v>218</v>
      </c>
      <c r="D7" s="4">
        <v>102</v>
      </c>
      <c r="E7" s="6">
        <v>47</v>
      </c>
      <c r="F7" s="33">
        <v>151</v>
      </c>
      <c r="G7" s="84">
        <v>4.5999999999999996</v>
      </c>
      <c r="H7" s="96">
        <v>250</v>
      </c>
      <c r="I7" s="96">
        <v>39</v>
      </c>
      <c r="J7" s="96">
        <v>130</v>
      </c>
    </row>
    <row r="8" spans="2:24" ht="14.25" thickTop="1" thickBot="1" x14ac:dyDescent="0.25">
      <c r="B8" s="89">
        <v>2010</v>
      </c>
      <c r="C8" s="33">
        <v>214</v>
      </c>
      <c r="D8" s="3">
        <v>114</v>
      </c>
      <c r="E8" s="101">
        <v>44</v>
      </c>
      <c r="F8" s="33">
        <v>147</v>
      </c>
      <c r="G8" s="84">
        <v>4.9000000000000004</v>
      </c>
      <c r="H8" s="96">
        <v>250</v>
      </c>
      <c r="I8" s="96">
        <v>39</v>
      </c>
      <c r="J8" s="96">
        <v>130</v>
      </c>
    </row>
    <row r="9" spans="2:24" ht="13.5" thickTop="1" x14ac:dyDescent="0.2">
      <c r="B9" s="90">
        <v>2011</v>
      </c>
      <c r="C9" s="33">
        <v>241</v>
      </c>
      <c r="D9" s="4">
        <v>95</v>
      </c>
      <c r="E9" s="6">
        <v>46</v>
      </c>
      <c r="F9" s="41">
        <v>176</v>
      </c>
      <c r="G9" s="85">
        <v>5.2</v>
      </c>
      <c r="H9" s="96">
        <v>250</v>
      </c>
      <c r="I9" s="96">
        <v>39</v>
      </c>
      <c r="J9" s="96">
        <v>130</v>
      </c>
    </row>
    <row r="10" spans="2:24" x14ac:dyDescent="0.2">
      <c r="B10" s="91">
        <v>2012</v>
      </c>
      <c r="C10" s="33">
        <v>236</v>
      </c>
      <c r="D10" s="3">
        <v>88</v>
      </c>
      <c r="E10" s="5">
        <v>55</v>
      </c>
      <c r="F10" s="33">
        <v>163</v>
      </c>
      <c r="G10" s="86">
        <v>4.3</v>
      </c>
      <c r="H10" s="96">
        <v>250</v>
      </c>
      <c r="I10" s="96">
        <v>39</v>
      </c>
      <c r="J10" s="96">
        <v>130</v>
      </c>
    </row>
    <row r="11" spans="2:24" x14ac:dyDescent="0.2">
      <c r="B11" s="90">
        <v>2013</v>
      </c>
      <c r="C11" s="33">
        <v>233</v>
      </c>
      <c r="D11" s="4">
        <v>115</v>
      </c>
      <c r="E11" s="6">
        <v>47</v>
      </c>
      <c r="F11" s="33">
        <v>163</v>
      </c>
      <c r="G11" s="85">
        <v>5</v>
      </c>
      <c r="H11" s="96">
        <v>250</v>
      </c>
      <c r="I11" s="96">
        <v>39</v>
      </c>
      <c r="J11" s="96">
        <v>130</v>
      </c>
    </row>
    <row r="12" spans="2:24" ht="13.5" thickBot="1" x14ac:dyDescent="0.25">
      <c r="B12" s="89">
        <v>2014</v>
      </c>
      <c r="C12" s="41">
        <v>236</v>
      </c>
      <c r="D12" s="42">
        <v>140</v>
      </c>
      <c r="E12" s="5">
        <v>46</v>
      </c>
      <c r="F12" s="41">
        <v>162</v>
      </c>
      <c r="G12" s="87">
        <v>5.0999999999999996</v>
      </c>
      <c r="H12" s="96">
        <v>250</v>
      </c>
      <c r="I12" s="96">
        <v>39</v>
      </c>
      <c r="J12" s="96">
        <v>130</v>
      </c>
    </row>
    <row r="13" spans="2:24" ht="13.5" thickBot="1" x14ac:dyDescent="0.25">
      <c r="B13" s="89">
        <v>2014</v>
      </c>
      <c r="C13" s="41">
        <v>236</v>
      </c>
      <c r="D13" s="42">
        <v>140</v>
      </c>
      <c r="E13" s="41">
        <v>46</v>
      </c>
      <c r="F13" s="41">
        <v>162</v>
      </c>
      <c r="G13" s="87"/>
      <c r="H13" s="96">
        <v>250</v>
      </c>
      <c r="I13" s="96">
        <v>39</v>
      </c>
      <c r="J13" s="96">
        <v>130</v>
      </c>
      <c r="X13" s="111"/>
    </row>
    <row r="14" spans="2:24" ht="13.5" thickBot="1" x14ac:dyDescent="0.25">
      <c r="B14" s="90">
        <v>2015</v>
      </c>
      <c r="C14" s="41">
        <v>245</v>
      </c>
      <c r="D14" s="53">
        <v>145</v>
      </c>
      <c r="E14" s="5">
        <v>49</v>
      </c>
      <c r="F14" s="41">
        <v>167</v>
      </c>
      <c r="G14" s="87">
        <v>5</v>
      </c>
      <c r="H14" s="96">
        <v>250</v>
      </c>
      <c r="I14" s="96">
        <v>39</v>
      </c>
      <c r="J14" s="96">
        <v>130</v>
      </c>
    </row>
    <row r="15" spans="2:24" x14ac:dyDescent="0.2">
      <c r="B15" s="89">
        <v>2016</v>
      </c>
      <c r="C15" s="41">
        <v>234</v>
      </c>
      <c r="D15" s="42">
        <v>90</v>
      </c>
      <c r="E15" s="41">
        <v>46</v>
      </c>
      <c r="F15" s="41">
        <v>170</v>
      </c>
      <c r="G15" s="87">
        <v>5.0999999999999996</v>
      </c>
      <c r="H15" s="96">
        <v>250</v>
      </c>
      <c r="I15" s="96">
        <v>39</v>
      </c>
      <c r="J15" s="96">
        <v>130</v>
      </c>
    </row>
    <row r="16" spans="2:24" ht="13.5" thickBot="1" x14ac:dyDescent="0.25">
      <c r="B16" s="90">
        <v>2017</v>
      </c>
      <c r="C16" s="41">
        <v>250</v>
      </c>
      <c r="D16" s="42">
        <v>127</v>
      </c>
      <c r="E16" s="5">
        <v>49</v>
      </c>
      <c r="F16" s="41">
        <v>176</v>
      </c>
      <c r="G16" s="87">
        <f>+C16/E16</f>
        <v>5.1020408163265305</v>
      </c>
      <c r="H16" s="96">
        <v>250</v>
      </c>
      <c r="I16" s="96">
        <v>39</v>
      </c>
      <c r="J16" s="96">
        <v>130</v>
      </c>
    </row>
    <row r="17" spans="2:24" ht="14.25" thickTop="1" thickBot="1" x14ac:dyDescent="0.25">
      <c r="B17" s="89">
        <v>2017</v>
      </c>
      <c r="C17" s="41">
        <v>205</v>
      </c>
      <c r="D17" s="42">
        <v>72</v>
      </c>
      <c r="E17" s="41">
        <v>49</v>
      </c>
      <c r="F17" s="41">
        <v>142</v>
      </c>
      <c r="G17" s="102">
        <f t="shared" ref="G17:G19" si="0">+C17/E17</f>
        <v>4.1836734693877551</v>
      </c>
      <c r="H17" s="96">
        <v>250</v>
      </c>
      <c r="I17" s="96">
        <v>39</v>
      </c>
      <c r="J17" s="96">
        <v>130</v>
      </c>
    </row>
    <row r="18" spans="2:24" ht="14.25" thickTop="1" thickBot="1" x14ac:dyDescent="0.25">
      <c r="B18" s="92">
        <v>2018</v>
      </c>
      <c r="C18" s="41">
        <v>265</v>
      </c>
      <c r="D18" s="42">
        <v>79</v>
      </c>
      <c r="E18" s="5">
        <v>58</v>
      </c>
      <c r="F18" s="41">
        <v>191</v>
      </c>
      <c r="G18" s="87">
        <f t="shared" si="0"/>
        <v>4.568965517241379</v>
      </c>
      <c r="H18" s="96">
        <v>250</v>
      </c>
      <c r="I18" s="96">
        <v>39</v>
      </c>
      <c r="J18" s="96">
        <v>130</v>
      </c>
    </row>
    <row r="19" spans="2:24" ht="13.5" thickBot="1" x14ac:dyDescent="0.25">
      <c r="B19" s="89">
        <v>2019</v>
      </c>
      <c r="C19" s="41">
        <v>338</v>
      </c>
      <c r="D19" s="42">
        <v>87</v>
      </c>
      <c r="E19" s="5">
        <v>57</v>
      </c>
      <c r="F19" s="41">
        <v>264</v>
      </c>
      <c r="G19" s="99">
        <f t="shared" si="0"/>
        <v>5.9298245614035086</v>
      </c>
      <c r="H19" s="96">
        <v>250</v>
      </c>
      <c r="I19" s="96">
        <v>39</v>
      </c>
      <c r="J19" s="96">
        <v>130</v>
      </c>
    </row>
    <row r="20" spans="2:24" x14ac:dyDescent="0.2">
      <c r="B20" s="89">
        <v>2019</v>
      </c>
      <c r="C20" s="41">
        <v>337</v>
      </c>
      <c r="D20" s="42">
        <v>71</v>
      </c>
      <c r="E20" s="5">
        <v>62</v>
      </c>
      <c r="F20" s="41">
        <v>261</v>
      </c>
      <c r="G20" s="87">
        <f t="shared" ref="G20:G21" si="1">+C20/E20</f>
        <v>5.435483870967742</v>
      </c>
      <c r="H20" s="96">
        <v>250</v>
      </c>
      <c r="I20" s="96">
        <v>39</v>
      </c>
      <c r="J20" s="96">
        <v>130</v>
      </c>
    </row>
    <row r="21" spans="2:24" x14ac:dyDescent="0.2">
      <c r="B21" s="89">
        <v>2020</v>
      </c>
      <c r="C21" s="41">
        <v>348</v>
      </c>
      <c r="D21" s="42">
        <v>80</v>
      </c>
      <c r="E21" s="5">
        <v>69</v>
      </c>
      <c r="F21" s="41">
        <v>263</v>
      </c>
      <c r="G21" s="87">
        <f t="shared" si="1"/>
        <v>5.0434782608695654</v>
      </c>
      <c r="H21" s="96">
        <v>250</v>
      </c>
      <c r="I21" s="96">
        <v>39</v>
      </c>
      <c r="J21" s="96">
        <v>130</v>
      </c>
    </row>
    <row r="22" spans="2:24" ht="12.75" customHeight="1" x14ac:dyDescent="0.2">
      <c r="B22" s="89">
        <v>2021</v>
      </c>
      <c r="C22" s="41">
        <v>349</v>
      </c>
      <c r="D22" s="42">
        <v>68</v>
      </c>
      <c r="E22" s="5">
        <v>60</v>
      </c>
      <c r="F22" s="41">
        <v>280</v>
      </c>
      <c r="G22" s="87">
        <v>5.8</v>
      </c>
      <c r="H22" s="96">
        <v>250</v>
      </c>
      <c r="I22" s="96">
        <v>39</v>
      </c>
      <c r="J22" s="96">
        <v>130</v>
      </c>
    </row>
    <row r="23" spans="2:24" ht="12.75" customHeight="1" thickBot="1" x14ac:dyDescent="0.25">
      <c r="B23" s="93">
        <v>2022</v>
      </c>
      <c r="C23" s="41">
        <v>369</v>
      </c>
      <c r="D23" s="42">
        <v>73</v>
      </c>
      <c r="E23" s="5">
        <v>70</v>
      </c>
      <c r="F23" s="41">
        <v>289</v>
      </c>
      <c r="G23" s="87">
        <v>5.3</v>
      </c>
      <c r="H23" s="96">
        <v>250</v>
      </c>
      <c r="I23" s="96">
        <v>39</v>
      </c>
      <c r="J23" s="96">
        <v>130</v>
      </c>
    </row>
    <row r="24" spans="2:24" ht="13.5" thickBot="1" x14ac:dyDescent="0.25">
      <c r="B24" s="91">
        <v>2023</v>
      </c>
      <c r="C24" s="51">
        <v>374</v>
      </c>
      <c r="D24" s="42">
        <v>87</v>
      </c>
      <c r="E24" s="58">
        <v>71</v>
      </c>
      <c r="F24" s="51">
        <v>290</v>
      </c>
      <c r="G24" s="87">
        <v>5.3</v>
      </c>
      <c r="H24" s="96">
        <v>250</v>
      </c>
      <c r="I24" s="96">
        <v>39</v>
      </c>
      <c r="J24" s="96">
        <v>130</v>
      </c>
    </row>
    <row r="25" spans="2:24" x14ac:dyDescent="0.2">
      <c r="B25" s="91">
        <v>2024</v>
      </c>
      <c r="C25" s="118">
        <v>331</v>
      </c>
      <c r="D25" s="42">
        <v>82</v>
      </c>
      <c r="E25" s="5">
        <v>72</v>
      </c>
      <c r="F25" s="41">
        <v>246</v>
      </c>
      <c r="G25" s="87">
        <v>4.5999999999999996</v>
      </c>
      <c r="H25" s="96">
        <v>250</v>
      </c>
      <c r="I25" s="96">
        <v>39</v>
      </c>
      <c r="J25" s="96">
        <v>130</v>
      </c>
    </row>
    <row r="27" spans="2:24" ht="13.5" thickBot="1" x14ac:dyDescent="0.25"/>
    <row r="28" spans="2:24" ht="13.5" thickBot="1" x14ac:dyDescent="0.25">
      <c r="C28" s="115"/>
      <c r="D28" s="115"/>
      <c r="E28" s="115"/>
      <c r="F28" s="115"/>
      <c r="G28" s="115"/>
      <c r="H28" s="115"/>
      <c r="I28" s="115"/>
      <c r="J28" s="115"/>
      <c r="K28" s="117"/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5"/>
      <c r="X28" s="115"/>
    </row>
    <row r="32" spans="2:24" ht="13.5" thickBot="1" x14ac:dyDescent="0.25"/>
    <row r="33" spans="15:15" ht="13.5" thickBot="1" x14ac:dyDescent="0.25">
      <c r="O33" s="111"/>
    </row>
  </sheetData>
  <conditionalFormatting sqref="C10">
    <cfRule type="cellIs" dxfId="24" priority="47" operator="lessThan">
      <formula>100</formula>
    </cfRule>
    <cfRule type="cellIs" dxfId="23" priority="48" operator="greaterThan">
      <formula>199</formula>
    </cfRule>
  </conditionalFormatting>
  <conditionalFormatting sqref="C12:C25">
    <cfRule type="cellIs" dxfId="22" priority="5" operator="notBetween">
      <formula>100</formula>
      <formula>199</formula>
    </cfRule>
  </conditionalFormatting>
  <conditionalFormatting sqref="D12:D25">
    <cfRule type="cellIs" dxfId="21" priority="4" operator="greaterThan">
      <formula>250</formula>
    </cfRule>
  </conditionalFormatting>
  <conditionalFormatting sqref="E13 E15">
    <cfRule type="cellIs" dxfId="20" priority="38" operator="lessThan">
      <formula>39</formula>
    </cfRule>
  </conditionalFormatting>
  <conditionalFormatting sqref="E17">
    <cfRule type="cellIs" dxfId="19" priority="37" operator="lessThan">
      <formula>39</formula>
    </cfRule>
  </conditionalFormatting>
  <conditionalFormatting sqref="F9">
    <cfRule type="cellIs" dxfId="18" priority="31" operator="greaterThan">
      <formula>130</formula>
    </cfRule>
  </conditionalFormatting>
  <conditionalFormatting sqref="F10">
    <cfRule type="cellIs" dxfId="17" priority="36" operator="greaterThan">
      <formula>130</formula>
    </cfRule>
  </conditionalFormatting>
  <conditionalFormatting sqref="F12:F25">
    <cfRule type="cellIs" dxfId="16" priority="1" operator="greaterThan">
      <formula>130</formula>
    </cfRule>
  </conditionalFormatting>
  <conditionalFormatting sqref="G12:G16">
    <cfRule type="cellIs" dxfId="15" priority="29" operator="greaterThan">
      <formula>3.5</formula>
    </cfRule>
  </conditionalFormatting>
  <conditionalFormatting sqref="G17">
    <cfRule type="cellIs" dxfId="14" priority="25" operator="greaterThan">
      <formula>250</formula>
    </cfRule>
  </conditionalFormatting>
  <conditionalFormatting sqref="G18:G25">
    <cfRule type="cellIs" dxfId="13" priority="2" operator="greaterThan">
      <formula>3.5</formula>
    </cfRule>
  </conditionalFormatting>
  <pageMargins left="0.7" right="0.7" top="0.75" bottom="0.75" header="0.3" footer="0.3"/>
  <pageSetup paperSize="1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55"/>
  <sheetViews>
    <sheetView workbookViewId="0">
      <pane xSplit="1" ySplit="3" topLeftCell="B34" activePane="bottomRight" state="frozen"/>
      <selection pane="topRight" activeCell="B1" sqref="B1"/>
      <selection pane="bottomLeft" activeCell="A4" sqref="A4"/>
      <selection pane="bottomRight" activeCell="C57" sqref="C57"/>
    </sheetView>
  </sheetViews>
  <sheetFormatPr defaultRowHeight="12.75" x14ac:dyDescent="0.2"/>
  <cols>
    <col min="1" max="1" width="1.5703125" bestFit="1" customWidth="1"/>
    <col min="2" max="2" width="16.85546875" style="22" bestFit="1" customWidth="1"/>
    <col min="3" max="3" width="8" style="20" bestFit="1" customWidth="1"/>
    <col min="4" max="4" width="1.5703125" bestFit="1" customWidth="1"/>
    <col min="5" max="5" width="8.7109375" style="21" bestFit="1" customWidth="1"/>
    <col min="6" max="6" width="1.5703125" bestFit="1" customWidth="1"/>
  </cols>
  <sheetData>
    <row r="1" spans="1:6" x14ac:dyDescent="0.2">
      <c r="C1" s="34">
        <f>AVERAGE(C4:C81)</f>
        <v>114.90384615384616</v>
      </c>
      <c r="D1" s="35" t="s">
        <v>32</v>
      </c>
      <c r="E1" s="34">
        <f>AVERAGE(E4:E157)</f>
        <v>71.692307692307693</v>
      </c>
    </row>
    <row r="2" spans="1:6" x14ac:dyDescent="0.2">
      <c r="B2" s="43" t="s">
        <v>114</v>
      </c>
      <c r="C2" s="20">
        <v>120</v>
      </c>
      <c r="D2" s="25" t="s">
        <v>32</v>
      </c>
      <c r="E2" s="21">
        <v>80</v>
      </c>
      <c r="F2" t="s">
        <v>30</v>
      </c>
    </row>
    <row r="3" spans="1:6" x14ac:dyDescent="0.2">
      <c r="A3" t="s">
        <v>30</v>
      </c>
      <c r="B3" s="28" t="s">
        <v>33</v>
      </c>
      <c r="C3" s="29" t="s">
        <v>29</v>
      </c>
      <c r="D3" s="30"/>
      <c r="E3" s="31" t="s">
        <v>31</v>
      </c>
    </row>
    <row r="4" spans="1:6" x14ac:dyDescent="0.2">
      <c r="B4" s="22">
        <v>39114</v>
      </c>
      <c r="C4" s="20">
        <v>114</v>
      </c>
      <c r="D4" s="25" t="s">
        <v>32</v>
      </c>
      <c r="E4" s="21">
        <v>78</v>
      </c>
    </row>
    <row r="5" spans="1:6" x14ac:dyDescent="0.2">
      <c r="B5" s="26">
        <v>39142</v>
      </c>
      <c r="C5" s="23">
        <v>116</v>
      </c>
      <c r="D5" s="27" t="s">
        <v>32</v>
      </c>
      <c r="E5" s="24">
        <v>70</v>
      </c>
    </row>
    <row r="6" spans="1:6" x14ac:dyDescent="0.2">
      <c r="B6" s="22">
        <v>39177</v>
      </c>
      <c r="C6" s="20">
        <v>100</v>
      </c>
      <c r="D6" s="25" t="s">
        <v>32</v>
      </c>
      <c r="E6" s="21">
        <v>64</v>
      </c>
    </row>
    <row r="7" spans="1:6" x14ac:dyDescent="0.2">
      <c r="B7" s="26">
        <v>39240</v>
      </c>
      <c r="C7" s="23">
        <v>106</v>
      </c>
      <c r="D7" s="27" t="s">
        <v>32</v>
      </c>
      <c r="E7" s="24">
        <v>78</v>
      </c>
    </row>
    <row r="8" spans="1:6" x14ac:dyDescent="0.2">
      <c r="B8" s="22">
        <v>39296</v>
      </c>
      <c r="C8" s="20">
        <v>110</v>
      </c>
      <c r="D8" s="25" t="s">
        <v>32</v>
      </c>
      <c r="E8" s="21">
        <v>78</v>
      </c>
    </row>
    <row r="9" spans="1:6" x14ac:dyDescent="0.2">
      <c r="B9" s="26">
        <v>39331</v>
      </c>
      <c r="C9" s="23">
        <v>100</v>
      </c>
      <c r="D9" s="27" t="s">
        <v>32</v>
      </c>
      <c r="E9" s="24">
        <v>62</v>
      </c>
    </row>
    <row r="10" spans="1:6" x14ac:dyDescent="0.2">
      <c r="B10" s="22">
        <v>39450</v>
      </c>
      <c r="C10" s="20">
        <v>100</v>
      </c>
      <c r="D10" s="25" t="s">
        <v>32</v>
      </c>
      <c r="E10" s="21">
        <v>68</v>
      </c>
    </row>
    <row r="11" spans="1:6" x14ac:dyDescent="0.2">
      <c r="B11" s="26">
        <v>39485</v>
      </c>
      <c r="C11" s="23">
        <v>100</v>
      </c>
      <c r="D11" s="27" t="s">
        <v>32</v>
      </c>
      <c r="E11" s="24">
        <v>58</v>
      </c>
    </row>
    <row r="12" spans="1:6" x14ac:dyDescent="0.2">
      <c r="B12" s="22">
        <v>39611</v>
      </c>
      <c r="C12" s="20">
        <v>98</v>
      </c>
      <c r="D12" s="25" t="s">
        <v>32</v>
      </c>
      <c r="E12" s="21">
        <v>60</v>
      </c>
    </row>
    <row r="13" spans="1:6" x14ac:dyDescent="0.2">
      <c r="B13" s="26">
        <v>39632</v>
      </c>
      <c r="C13" s="23">
        <v>100</v>
      </c>
      <c r="D13" s="27" t="s">
        <v>32</v>
      </c>
      <c r="E13" s="24">
        <v>60</v>
      </c>
    </row>
    <row r="14" spans="1:6" x14ac:dyDescent="0.2">
      <c r="B14" s="22">
        <v>39695</v>
      </c>
      <c r="C14" s="20">
        <v>92</v>
      </c>
      <c r="D14" s="25" t="s">
        <v>32</v>
      </c>
      <c r="E14" s="21">
        <v>58</v>
      </c>
    </row>
    <row r="15" spans="1:6" x14ac:dyDescent="0.2">
      <c r="B15" s="26">
        <v>39758</v>
      </c>
      <c r="C15" s="23">
        <v>110</v>
      </c>
      <c r="D15" s="27" t="s">
        <v>32</v>
      </c>
      <c r="E15" s="24">
        <v>78</v>
      </c>
    </row>
    <row r="16" spans="1:6" x14ac:dyDescent="0.2">
      <c r="B16" s="22">
        <v>39786</v>
      </c>
      <c r="C16" s="20">
        <v>130</v>
      </c>
      <c r="D16" s="25" t="s">
        <v>32</v>
      </c>
      <c r="E16" s="21">
        <v>70</v>
      </c>
    </row>
    <row r="17" spans="2:5" x14ac:dyDescent="0.2">
      <c r="B17" s="26">
        <v>39821</v>
      </c>
      <c r="C17" s="23">
        <v>120</v>
      </c>
      <c r="D17" s="27" t="s">
        <v>32</v>
      </c>
      <c r="E17" s="24">
        <v>90</v>
      </c>
    </row>
    <row r="18" spans="2:5" x14ac:dyDescent="0.2">
      <c r="B18" s="22">
        <v>39821</v>
      </c>
      <c r="C18" s="20">
        <v>122</v>
      </c>
      <c r="D18" s="25" t="s">
        <v>32</v>
      </c>
      <c r="E18" s="21">
        <v>86</v>
      </c>
    </row>
    <row r="19" spans="2:5" x14ac:dyDescent="0.2">
      <c r="B19" s="26">
        <v>39849</v>
      </c>
      <c r="C19" s="23">
        <v>114</v>
      </c>
      <c r="D19" s="27" t="s">
        <v>32</v>
      </c>
      <c r="E19" s="24">
        <v>74</v>
      </c>
    </row>
    <row r="20" spans="2:5" x14ac:dyDescent="0.2">
      <c r="B20" s="22">
        <v>39877</v>
      </c>
      <c r="C20" s="20">
        <v>110</v>
      </c>
      <c r="D20" s="25" t="s">
        <v>32</v>
      </c>
      <c r="E20" s="21">
        <v>72</v>
      </c>
    </row>
    <row r="21" spans="2:5" x14ac:dyDescent="0.2">
      <c r="B21" s="26">
        <v>39940</v>
      </c>
      <c r="C21" s="23">
        <v>102</v>
      </c>
      <c r="D21" s="27" t="s">
        <v>32</v>
      </c>
      <c r="E21" s="24">
        <v>72</v>
      </c>
    </row>
    <row r="22" spans="2:5" x14ac:dyDescent="0.2">
      <c r="B22" s="22">
        <v>39996</v>
      </c>
      <c r="C22" s="20">
        <v>90</v>
      </c>
      <c r="D22" s="25" t="s">
        <v>32</v>
      </c>
      <c r="E22" s="21">
        <v>60</v>
      </c>
    </row>
    <row r="23" spans="2:5" x14ac:dyDescent="0.2">
      <c r="B23" s="26">
        <v>40038</v>
      </c>
      <c r="C23" s="23">
        <v>112</v>
      </c>
      <c r="D23" s="27" t="s">
        <v>32</v>
      </c>
      <c r="E23" s="24">
        <v>68</v>
      </c>
    </row>
    <row r="24" spans="2:5" x14ac:dyDescent="0.2">
      <c r="B24" s="22">
        <v>40059</v>
      </c>
      <c r="C24" s="20">
        <v>110</v>
      </c>
      <c r="D24" s="25" t="s">
        <v>32</v>
      </c>
      <c r="E24" s="21">
        <v>70</v>
      </c>
    </row>
    <row r="25" spans="2:5" x14ac:dyDescent="0.2">
      <c r="B25" s="26">
        <v>40213</v>
      </c>
      <c r="C25" s="23">
        <v>110</v>
      </c>
      <c r="D25" s="27" t="s">
        <v>32</v>
      </c>
      <c r="E25" s="24">
        <v>66</v>
      </c>
    </row>
    <row r="26" spans="2:5" x14ac:dyDescent="0.2">
      <c r="B26" s="22">
        <v>40241</v>
      </c>
      <c r="C26" s="20">
        <v>130</v>
      </c>
      <c r="D26" s="25" t="s">
        <v>32</v>
      </c>
      <c r="E26" s="21">
        <v>78</v>
      </c>
    </row>
    <row r="27" spans="2:5" x14ac:dyDescent="0.2">
      <c r="B27" s="26">
        <v>40269</v>
      </c>
      <c r="C27" s="23">
        <v>124</v>
      </c>
      <c r="D27" s="27" t="s">
        <v>32</v>
      </c>
      <c r="E27" s="24">
        <v>78</v>
      </c>
    </row>
    <row r="28" spans="2:5" x14ac:dyDescent="0.2">
      <c r="B28" s="22">
        <v>40304</v>
      </c>
      <c r="C28" s="20">
        <v>120</v>
      </c>
      <c r="D28" s="25" t="s">
        <v>32</v>
      </c>
      <c r="E28" s="21">
        <v>68</v>
      </c>
    </row>
    <row r="29" spans="2:5" x14ac:dyDescent="0.2">
      <c r="B29" s="26">
        <v>40339</v>
      </c>
      <c r="C29" s="23">
        <v>120</v>
      </c>
      <c r="D29" s="27" t="s">
        <v>32</v>
      </c>
      <c r="E29" s="24">
        <v>68</v>
      </c>
    </row>
    <row r="30" spans="2:5" x14ac:dyDescent="0.2">
      <c r="B30" s="22">
        <v>40398</v>
      </c>
      <c r="C30" s="20">
        <v>136</v>
      </c>
      <c r="D30" s="25" t="s">
        <v>32</v>
      </c>
      <c r="E30" s="21">
        <v>84</v>
      </c>
    </row>
    <row r="31" spans="2:5" x14ac:dyDescent="0.2">
      <c r="B31" s="26">
        <v>40486</v>
      </c>
      <c r="C31" s="23">
        <v>110</v>
      </c>
      <c r="D31" s="27" t="s">
        <v>32</v>
      </c>
      <c r="E31" s="24">
        <v>60</v>
      </c>
    </row>
    <row r="32" spans="2:5" x14ac:dyDescent="0.2">
      <c r="B32" s="22">
        <v>40514</v>
      </c>
      <c r="C32" s="20">
        <v>120</v>
      </c>
      <c r="D32" s="25" t="s">
        <v>32</v>
      </c>
      <c r="E32" s="21">
        <v>72</v>
      </c>
    </row>
    <row r="33" spans="2:5" x14ac:dyDescent="0.2">
      <c r="B33" s="26">
        <v>40549</v>
      </c>
      <c r="C33" s="23">
        <v>124</v>
      </c>
      <c r="D33" s="27" t="s">
        <v>32</v>
      </c>
      <c r="E33" s="24">
        <v>76</v>
      </c>
    </row>
    <row r="34" spans="2:5" x14ac:dyDescent="0.2">
      <c r="B34" s="22">
        <v>40577</v>
      </c>
      <c r="C34" s="20">
        <v>118</v>
      </c>
      <c r="D34" s="25" t="s">
        <v>32</v>
      </c>
      <c r="E34" s="21">
        <v>80</v>
      </c>
    </row>
    <row r="35" spans="2:5" x14ac:dyDescent="0.2">
      <c r="B35" s="26">
        <v>40605</v>
      </c>
      <c r="C35" s="23">
        <v>102</v>
      </c>
      <c r="D35" s="27" t="s">
        <v>32</v>
      </c>
      <c r="E35" s="24">
        <v>70</v>
      </c>
    </row>
    <row r="36" spans="2:5" x14ac:dyDescent="0.2">
      <c r="B36" s="22">
        <v>40668</v>
      </c>
      <c r="C36" s="20">
        <v>120</v>
      </c>
      <c r="D36" s="25" t="s">
        <v>32</v>
      </c>
      <c r="E36" s="21">
        <v>60</v>
      </c>
    </row>
    <row r="37" spans="2:5" x14ac:dyDescent="0.2">
      <c r="B37" s="26">
        <v>40696</v>
      </c>
      <c r="C37" s="23">
        <v>112</v>
      </c>
      <c r="D37" s="27" t="s">
        <v>32</v>
      </c>
      <c r="E37" s="24">
        <v>68</v>
      </c>
    </row>
    <row r="38" spans="2:5" x14ac:dyDescent="0.2">
      <c r="B38" s="22">
        <v>40731</v>
      </c>
      <c r="C38" s="20">
        <v>110</v>
      </c>
      <c r="D38" s="25" t="s">
        <v>32</v>
      </c>
      <c r="E38" s="21">
        <v>58</v>
      </c>
    </row>
    <row r="39" spans="2:5" x14ac:dyDescent="0.2">
      <c r="B39" s="26">
        <v>40850</v>
      </c>
      <c r="C39" s="23">
        <v>120</v>
      </c>
      <c r="D39" s="27" t="s">
        <v>32</v>
      </c>
      <c r="E39" s="24">
        <v>60</v>
      </c>
    </row>
    <row r="40" spans="2:5" x14ac:dyDescent="0.2">
      <c r="B40" s="22">
        <v>40878</v>
      </c>
      <c r="C40" s="20">
        <v>118</v>
      </c>
      <c r="D40" s="25" t="s">
        <v>32</v>
      </c>
      <c r="E40" s="21">
        <v>70</v>
      </c>
    </row>
    <row r="41" spans="2:5" x14ac:dyDescent="0.2">
      <c r="B41" s="26">
        <v>40941</v>
      </c>
      <c r="C41" s="23">
        <v>140</v>
      </c>
      <c r="D41" s="27" t="s">
        <v>32</v>
      </c>
      <c r="E41" s="24">
        <v>80</v>
      </c>
    </row>
    <row r="42" spans="2:5" x14ac:dyDescent="0.2">
      <c r="B42" s="22">
        <v>41011</v>
      </c>
      <c r="C42" s="20">
        <v>126</v>
      </c>
      <c r="D42" s="25" t="s">
        <v>32</v>
      </c>
      <c r="E42" s="21">
        <v>82</v>
      </c>
    </row>
    <row r="43" spans="2:5" x14ac:dyDescent="0.2">
      <c r="B43" s="26">
        <v>41067</v>
      </c>
      <c r="C43" s="23">
        <v>140</v>
      </c>
      <c r="D43" s="27" t="s">
        <v>32</v>
      </c>
      <c r="E43" s="24">
        <v>80</v>
      </c>
    </row>
    <row r="44" spans="2:5" x14ac:dyDescent="0.2">
      <c r="B44" s="22">
        <v>41158</v>
      </c>
      <c r="C44" s="20">
        <v>112</v>
      </c>
      <c r="D44" s="25" t="s">
        <v>32</v>
      </c>
      <c r="E44" s="21">
        <v>78</v>
      </c>
    </row>
    <row r="45" spans="2:5" x14ac:dyDescent="0.2">
      <c r="B45" s="26">
        <v>41249</v>
      </c>
      <c r="C45" s="23">
        <v>130</v>
      </c>
      <c r="D45" s="27" t="s">
        <v>32</v>
      </c>
      <c r="E45" s="24">
        <v>80</v>
      </c>
    </row>
    <row r="46" spans="2:5" x14ac:dyDescent="0.2">
      <c r="B46" s="22">
        <v>41277</v>
      </c>
      <c r="C46" s="20">
        <v>130</v>
      </c>
      <c r="D46" s="25" t="s">
        <v>32</v>
      </c>
      <c r="E46" s="21">
        <v>80</v>
      </c>
    </row>
    <row r="47" spans="2:5" x14ac:dyDescent="0.2">
      <c r="B47" s="26">
        <v>41312</v>
      </c>
      <c r="C47" s="23">
        <v>120</v>
      </c>
      <c r="D47" s="27" t="s">
        <v>32</v>
      </c>
      <c r="E47" s="24">
        <v>80</v>
      </c>
    </row>
    <row r="48" spans="2:5" x14ac:dyDescent="0.2">
      <c r="B48" s="22">
        <v>41340</v>
      </c>
      <c r="C48" s="20">
        <v>120</v>
      </c>
      <c r="D48" s="25" t="s">
        <v>32</v>
      </c>
      <c r="E48" s="21">
        <v>80</v>
      </c>
    </row>
    <row r="49" spans="2:5" x14ac:dyDescent="0.2">
      <c r="B49" s="26">
        <v>41373</v>
      </c>
      <c r="C49" s="23">
        <v>102</v>
      </c>
      <c r="D49" s="27" t="s">
        <v>32</v>
      </c>
      <c r="E49" s="24">
        <v>70</v>
      </c>
    </row>
    <row r="50" spans="2:5" x14ac:dyDescent="0.2">
      <c r="B50" s="22">
        <v>41704</v>
      </c>
      <c r="C50" s="20">
        <v>100</v>
      </c>
      <c r="D50" s="25" t="s">
        <v>32</v>
      </c>
      <c r="E50" s="21">
        <v>70</v>
      </c>
    </row>
    <row r="51" spans="2:5" x14ac:dyDescent="0.2">
      <c r="B51" s="26">
        <v>41732</v>
      </c>
      <c r="C51" s="23">
        <v>100</v>
      </c>
      <c r="D51" s="27" t="s">
        <v>32</v>
      </c>
      <c r="E51" s="24">
        <v>60</v>
      </c>
    </row>
    <row r="52" spans="2:5" x14ac:dyDescent="0.2">
      <c r="B52" s="22">
        <v>41773</v>
      </c>
      <c r="C52" s="20">
        <v>102</v>
      </c>
      <c r="D52" s="25" t="s">
        <v>32</v>
      </c>
      <c r="E52" s="21">
        <v>62</v>
      </c>
    </row>
    <row r="53" spans="2:5" x14ac:dyDescent="0.2">
      <c r="B53" s="26">
        <v>41795</v>
      </c>
      <c r="C53" s="23">
        <v>120</v>
      </c>
      <c r="D53" s="27" t="s">
        <v>32</v>
      </c>
      <c r="E53" s="24">
        <v>70</v>
      </c>
    </row>
    <row r="54" spans="2:5" x14ac:dyDescent="0.2">
      <c r="B54" s="22">
        <v>42838</v>
      </c>
      <c r="C54" s="20">
        <v>130</v>
      </c>
      <c r="E54" s="21">
        <v>82</v>
      </c>
    </row>
    <row r="55" spans="2:5" x14ac:dyDescent="0.2">
      <c r="B55" s="22">
        <v>44690</v>
      </c>
      <c r="C55" s="20">
        <v>153</v>
      </c>
      <c r="D55" s="25" t="s">
        <v>32</v>
      </c>
      <c r="E55" s="21">
        <v>84</v>
      </c>
    </row>
  </sheetData>
  <phoneticPr fontId="2" type="noConversion"/>
  <conditionalFormatting sqref="C4:C53">
    <cfRule type="cellIs" dxfId="12" priority="3" operator="greaterThan">
      <formula>$C$2</formula>
    </cfRule>
  </conditionalFormatting>
  <conditionalFormatting sqref="E4:E53">
    <cfRule type="cellIs" dxfId="11" priority="1" operator="greaterThan">
      <formula>$E$2</formula>
    </cfRule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253"/>
  <sheetViews>
    <sheetView workbookViewId="0">
      <selection activeCell="Q13" sqref="Q13"/>
    </sheetView>
  </sheetViews>
  <sheetFormatPr defaultRowHeight="12.75" x14ac:dyDescent="0.2"/>
  <cols>
    <col min="1" max="1" width="1.5703125" bestFit="1" customWidth="1"/>
    <col min="18" max="18" width="10.7109375" customWidth="1"/>
    <col min="19" max="19" width="3.28515625" customWidth="1"/>
  </cols>
  <sheetData>
    <row r="1" spans="1:19" x14ac:dyDescent="0.2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1:19" x14ac:dyDescent="0.2">
      <c r="A2" s="46" t="s">
        <v>30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spans="1:19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</row>
    <row r="4" spans="1:19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9" x14ac:dyDescent="0.2">
      <c r="A5" s="46"/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</row>
    <row r="6" spans="1:19" x14ac:dyDescent="0.2">
      <c r="A6" s="46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106" t="s">
        <v>147</v>
      </c>
    </row>
    <row r="7" spans="1:19" x14ac:dyDescent="0.2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105" t="s">
        <v>148</v>
      </c>
      <c r="P7" s="104" t="s">
        <v>149</v>
      </c>
    </row>
    <row r="8" spans="1:19" x14ac:dyDescent="0.2">
      <c r="A8" s="46"/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105" t="s">
        <v>150</v>
      </c>
      <c r="P8" s="103" t="s">
        <v>152</v>
      </c>
    </row>
    <row r="9" spans="1:19" x14ac:dyDescent="0.2">
      <c r="A9" s="46"/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9" x14ac:dyDescent="0.2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73" t="s">
        <v>141</v>
      </c>
      <c r="R10">
        <v>185</v>
      </c>
    </row>
    <row r="11" spans="1:19" x14ac:dyDescent="0.2">
      <c r="A11" s="46"/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79"/>
      <c r="R11" s="82">
        <v>45358</v>
      </c>
      <c r="S11" s="74"/>
    </row>
    <row r="12" spans="1:19" x14ac:dyDescent="0.2">
      <c r="A12" s="46"/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80"/>
      <c r="R12" s="80"/>
    </row>
    <row r="13" spans="1:19" x14ac:dyDescent="0.2">
      <c r="A13" s="46"/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</row>
    <row r="14" spans="1:19" x14ac:dyDescent="0.2">
      <c r="A14" s="46"/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</row>
    <row r="15" spans="1:19" x14ac:dyDescent="0.2">
      <c r="A15" s="46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</row>
    <row r="16" spans="1:19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</row>
    <row r="17" spans="1:19" x14ac:dyDescent="0.2">
      <c r="A17" s="46"/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</row>
    <row r="18" spans="1:19" x14ac:dyDescent="0.2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</row>
    <row r="19" spans="1:19" x14ac:dyDescent="0.2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</row>
    <row r="20" spans="1:19" x14ac:dyDescent="0.2">
      <c r="A20" s="46"/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</row>
    <row r="21" spans="1:19" x14ac:dyDescent="0.2">
      <c r="A21" s="46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</row>
    <row r="22" spans="1:19" x14ac:dyDescent="0.2">
      <c r="A22" s="46"/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</row>
    <row r="23" spans="1:19" x14ac:dyDescent="0.2">
      <c r="A23" s="46"/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</row>
    <row r="24" spans="1:19" x14ac:dyDescent="0.2">
      <c r="A24" s="46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</row>
    <row r="25" spans="1:19" x14ac:dyDescent="0.2">
      <c r="A25" s="46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R25" s="76"/>
      <c r="S25" s="76"/>
    </row>
    <row r="26" spans="1:19" x14ac:dyDescent="0.2">
      <c r="A26" s="46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</row>
    <row r="27" spans="1:19" x14ac:dyDescent="0.2">
      <c r="A27" s="46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</row>
    <row r="28" spans="1:19" x14ac:dyDescent="0.2">
      <c r="A28" s="46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</row>
    <row r="29" spans="1:19" x14ac:dyDescent="0.2">
      <c r="A29" s="46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</row>
    <row r="30" spans="1:19" x14ac:dyDescent="0.2">
      <c r="A30" s="46"/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9" x14ac:dyDescent="0.2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9" x14ac:dyDescent="0.2">
      <c r="A32" s="46"/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x14ac:dyDescent="0.2">
      <c r="A33" s="46"/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</row>
    <row r="34" spans="1:14" x14ac:dyDescent="0.2">
      <c r="A34" s="46"/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x14ac:dyDescent="0.2">
      <c r="A35" s="46"/>
      <c r="B35" s="46"/>
      <c r="C35" s="46"/>
      <c r="D35" s="46"/>
      <c r="E35" s="46"/>
      <c r="F35" s="46"/>
      <c r="G35" s="46"/>
      <c r="H35" s="46"/>
      <c r="I35" s="46"/>
      <c r="J35" s="46"/>
      <c r="K35" s="46"/>
      <c r="L35" s="46"/>
      <c r="M35" s="46"/>
      <c r="N35" s="46"/>
    </row>
    <row r="36" spans="1:14" x14ac:dyDescent="0.2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</row>
    <row r="37" spans="1:14" x14ac:dyDescent="0.2">
      <c r="A37" s="46"/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</row>
    <row r="38" spans="1:14" x14ac:dyDescent="0.2">
      <c r="A38" s="46"/>
      <c r="B38" s="46"/>
      <c r="C38" s="46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</row>
    <row r="39" spans="1:14" x14ac:dyDescent="0.2">
      <c r="A39" s="46"/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</row>
    <row r="40" spans="1:14" x14ac:dyDescent="0.2">
      <c r="A40" s="46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</row>
    <row r="41" spans="1:14" x14ac:dyDescent="0.2">
      <c r="A41" s="46"/>
      <c r="B41" s="46"/>
      <c r="C41" s="46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</row>
    <row r="42" spans="1:14" x14ac:dyDescent="0.2">
      <c r="A42" s="46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</row>
    <row r="43" spans="1:14" x14ac:dyDescent="0.2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</row>
    <row r="44" spans="1:14" x14ac:dyDescent="0.2">
      <c r="A44" s="46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</row>
    <row r="45" spans="1:14" x14ac:dyDescent="0.2">
      <c r="A45" s="46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</row>
    <row r="46" spans="1:14" x14ac:dyDescent="0.2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</row>
    <row r="47" spans="1:14" x14ac:dyDescent="0.2">
      <c r="A47" s="46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</row>
    <row r="48" spans="1:14" x14ac:dyDescent="0.2">
      <c r="A48" s="46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</row>
    <row r="49" spans="1:14" x14ac:dyDescent="0.2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6"/>
      <c r="N49" s="46"/>
    </row>
    <row r="50" spans="1:14" x14ac:dyDescent="0.2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</row>
    <row r="51" spans="1:14" x14ac:dyDescent="0.2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</row>
    <row r="52" spans="1:14" x14ac:dyDescent="0.2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</row>
    <row r="53" spans="1:14" x14ac:dyDescent="0.2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6"/>
      <c r="N53" s="46"/>
    </row>
    <row r="54" spans="1:14" x14ac:dyDescent="0.2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6"/>
      <c r="N54" s="46"/>
    </row>
    <row r="55" spans="1:14" x14ac:dyDescent="0.2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6"/>
      <c r="N55" s="46"/>
    </row>
    <row r="56" spans="1:14" x14ac:dyDescent="0.2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</row>
    <row r="57" spans="1:14" x14ac:dyDescent="0.2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6"/>
      <c r="N57" s="46"/>
    </row>
    <row r="58" spans="1:14" x14ac:dyDescent="0.2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6"/>
    </row>
    <row r="59" spans="1:14" x14ac:dyDescent="0.2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6"/>
      <c r="N59" s="46"/>
    </row>
    <row r="60" spans="1:14" x14ac:dyDescent="0.2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6"/>
      <c r="N60" s="46"/>
    </row>
    <row r="61" spans="1:14" x14ac:dyDescent="0.2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</row>
    <row r="62" spans="1:14" x14ac:dyDescent="0.2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6"/>
      <c r="N62" s="46"/>
    </row>
    <row r="63" spans="1:14" x14ac:dyDescent="0.2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</row>
    <row r="64" spans="1:14" x14ac:dyDescent="0.2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6"/>
      <c r="N64" s="46"/>
    </row>
    <row r="65" spans="1:14" x14ac:dyDescent="0.2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6"/>
      <c r="N65" s="46"/>
    </row>
    <row r="66" spans="1:14" x14ac:dyDescent="0.2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</row>
    <row r="67" spans="1:14" x14ac:dyDescent="0.2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</row>
    <row r="68" spans="1:14" x14ac:dyDescent="0.2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6"/>
      <c r="N68" s="46"/>
    </row>
    <row r="69" spans="1:14" x14ac:dyDescent="0.2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6"/>
      <c r="N69" s="46"/>
    </row>
    <row r="70" spans="1:14" x14ac:dyDescent="0.2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6"/>
      <c r="N70" s="46"/>
    </row>
    <row r="71" spans="1:14" x14ac:dyDescent="0.2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6"/>
      <c r="N71" s="46"/>
    </row>
    <row r="72" spans="1:14" x14ac:dyDescent="0.2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</row>
    <row r="73" spans="1:14" x14ac:dyDescent="0.2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6"/>
      <c r="N73" s="46"/>
    </row>
    <row r="74" spans="1:14" x14ac:dyDescent="0.2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6"/>
      <c r="N74" s="46"/>
    </row>
    <row r="75" spans="1:14" x14ac:dyDescent="0.2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</row>
    <row r="76" spans="1:14" x14ac:dyDescent="0.2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</row>
    <row r="77" spans="1:14" x14ac:dyDescent="0.2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</row>
    <row r="78" spans="1:14" x14ac:dyDescent="0.2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</row>
    <row r="79" spans="1:14" x14ac:dyDescent="0.2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</row>
    <row r="80" spans="1:14" x14ac:dyDescent="0.2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</row>
    <row r="81" spans="1:14" x14ac:dyDescent="0.2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</row>
    <row r="82" spans="1:14" x14ac:dyDescent="0.2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</row>
    <row r="83" spans="1:14" x14ac:dyDescent="0.2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</row>
    <row r="84" spans="1:14" x14ac:dyDescent="0.2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</row>
    <row r="85" spans="1:14" x14ac:dyDescent="0.2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</row>
    <row r="86" spans="1:14" x14ac:dyDescent="0.2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</row>
    <row r="87" spans="1:14" x14ac:dyDescent="0.2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</row>
    <row r="88" spans="1:14" x14ac:dyDescent="0.2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</row>
    <row r="89" spans="1:14" x14ac:dyDescent="0.2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6"/>
      <c r="N89" s="46"/>
    </row>
    <row r="90" spans="1:14" x14ac:dyDescent="0.2">
      <c r="A90" s="46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6"/>
      <c r="N90" s="46"/>
    </row>
    <row r="91" spans="1:14" x14ac:dyDescent="0.2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</row>
    <row r="92" spans="1:14" x14ac:dyDescent="0.2">
      <c r="A92" s="46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</row>
    <row r="93" spans="1:14" x14ac:dyDescent="0.2">
      <c r="A93" s="46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6"/>
      <c r="N93" s="46"/>
    </row>
    <row r="94" spans="1:14" x14ac:dyDescent="0.2">
      <c r="A94" s="46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6"/>
      <c r="N94" s="46"/>
    </row>
    <row r="95" spans="1:14" x14ac:dyDescent="0.2">
      <c r="A95" s="46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</row>
    <row r="96" spans="1:14" x14ac:dyDescent="0.2">
      <c r="A96" s="46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6"/>
      <c r="N96" s="46"/>
    </row>
    <row r="97" spans="1:14" x14ac:dyDescent="0.2">
      <c r="A97" s="46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6"/>
      <c r="N97" s="46"/>
    </row>
    <row r="98" spans="1:14" x14ac:dyDescent="0.2">
      <c r="A98" s="46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6"/>
      <c r="N98" s="46"/>
    </row>
    <row r="99" spans="1:14" x14ac:dyDescent="0.2">
      <c r="A99" s="46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6"/>
      <c r="N99" s="46"/>
    </row>
    <row r="100" spans="1:14" x14ac:dyDescent="0.2">
      <c r="A100" s="46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6"/>
      <c r="N100" s="46"/>
    </row>
    <row r="101" spans="1:14" x14ac:dyDescent="0.2">
      <c r="A101" s="46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</row>
    <row r="102" spans="1:14" x14ac:dyDescent="0.2">
      <c r="A102" s="46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</row>
    <row r="103" spans="1:14" x14ac:dyDescent="0.2">
      <c r="A103" s="46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1:14" x14ac:dyDescent="0.2">
      <c r="A104" s="46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6"/>
      <c r="N104" s="46"/>
    </row>
    <row r="105" spans="1:14" x14ac:dyDescent="0.2">
      <c r="A105" s="46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</row>
    <row r="106" spans="1:14" x14ac:dyDescent="0.2">
      <c r="A106" s="46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</row>
    <row r="107" spans="1:14" x14ac:dyDescent="0.2">
      <c r="A107" s="46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</row>
    <row r="108" spans="1:14" x14ac:dyDescent="0.2">
      <c r="A108" s="46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6"/>
      <c r="N108" s="46"/>
    </row>
    <row r="109" spans="1:14" x14ac:dyDescent="0.2">
      <c r="A109" s="46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6"/>
      <c r="N109" s="46"/>
    </row>
    <row r="110" spans="1:14" x14ac:dyDescent="0.2">
      <c r="A110" s="46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6"/>
      <c r="N110" s="46"/>
    </row>
    <row r="111" spans="1:14" x14ac:dyDescent="0.2">
      <c r="A111" s="46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6"/>
      <c r="N111" s="46"/>
    </row>
    <row r="112" spans="1:14" x14ac:dyDescent="0.2">
      <c r="A112" s="46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6"/>
      <c r="N112" s="46"/>
    </row>
    <row r="113" spans="1:14" x14ac:dyDescent="0.2">
      <c r="A113" s="46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6"/>
      <c r="N113" s="46"/>
    </row>
    <row r="114" spans="1:14" x14ac:dyDescent="0.2">
      <c r="A114" s="46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6"/>
      <c r="N114" s="46"/>
    </row>
    <row r="115" spans="1:14" x14ac:dyDescent="0.2">
      <c r="A115" s="46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6"/>
      <c r="N115" s="46"/>
    </row>
    <row r="116" spans="1:14" x14ac:dyDescent="0.2">
      <c r="A116" s="46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6"/>
      <c r="N116" s="46"/>
    </row>
    <row r="117" spans="1:14" x14ac:dyDescent="0.2">
      <c r="A117" s="46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6"/>
      <c r="N117" s="46"/>
    </row>
    <row r="118" spans="1:14" x14ac:dyDescent="0.2">
      <c r="A118" s="46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6"/>
      <c r="N118" s="46"/>
    </row>
    <row r="119" spans="1:14" x14ac:dyDescent="0.2">
      <c r="A119" s="46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6"/>
      <c r="N119" s="46"/>
    </row>
    <row r="120" spans="1:14" x14ac:dyDescent="0.2">
      <c r="A120" s="46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6"/>
      <c r="N120" s="46"/>
    </row>
    <row r="121" spans="1:14" x14ac:dyDescent="0.2">
      <c r="A121" s="46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6"/>
      <c r="N121" s="46"/>
    </row>
    <row r="122" spans="1:14" x14ac:dyDescent="0.2">
      <c r="A122" s="46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6"/>
      <c r="N122" s="46"/>
    </row>
    <row r="123" spans="1:14" x14ac:dyDescent="0.2">
      <c r="A123" s="46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6"/>
      <c r="N123" s="46"/>
    </row>
    <row r="124" spans="1:14" x14ac:dyDescent="0.2">
      <c r="A124" s="46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6"/>
      <c r="N124" s="46"/>
    </row>
    <row r="125" spans="1:14" x14ac:dyDescent="0.2">
      <c r="A125" s="46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6"/>
      <c r="N125" s="46"/>
    </row>
    <row r="126" spans="1:14" x14ac:dyDescent="0.2">
      <c r="A126" s="46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6"/>
    </row>
    <row r="127" spans="1:14" x14ac:dyDescent="0.2">
      <c r="A127" s="46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6"/>
      <c r="N127" s="46"/>
    </row>
    <row r="128" spans="1:14" x14ac:dyDescent="0.2">
      <c r="A128" s="46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6"/>
      <c r="N128" s="46"/>
    </row>
    <row r="129" spans="1:14" x14ac:dyDescent="0.2">
      <c r="A129" s="46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6"/>
      <c r="N129" s="46"/>
    </row>
    <row r="130" spans="1:14" x14ac:dyDescent="0.2">
      <c r="A130" s="46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6"/>
      <c r="N130" s="46"/>
    </row>
    <row r="131" spans="1:14" x14ac:dyDescent="0.2">
      <c r="A131" s="46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6"/>
      <c r="N131" s="46"/>
    </row>
    <row r="132" spans="1:14" x14ac:dyDescent="0.2">
      <c r="A132" s="46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6"/>
      <c r="N132" s="46"/>
    </row>
    <row r="133" spans="1:14" x14ac:dyDescent="0.2">
      <c r="A133" s="46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6"/>
      <c r="N133" s="46"/>
    </row>
    <row r="134" spans="1:14" x14ac:dyDescent="0.2">
      <c r="A134" s="46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6"/>
      <c r="N134" s="46"/>
    </row>
    <row r="135" spans="1:14" x14ac:dyDescent="0.2">
      <c r="A135" s="46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6"/>
      <c r="N135" s="46"/>
    </row>
    <row r="136" spans="1:14" x14ac:dyDescent="0.2">
      <c r="A136" s="46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6"/>
      <c r="N136" s="46"/>
    </row>
    <row r="137" spans="1:14" x14ac:dyDescent="0.2">
      <c r="A137" s="46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6"/>
      <c r="N137" s="46"/>
    </row>
    <row r="138" spans="1:14" x14ac:dyDescent="0.2">
      <c r="A138" s="46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6"/>
      <c r="N138" s="46"/>
    </row>
    <row r="139" spans="1:14" x14ac:dyDescent="0.2">
      <c r="A139" s="46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6"/>
      <c r="N139" s="46"/>
    </row>
    <row r="140" spans="1:14" x14ac:dyDescent="0.2">
      <c r="A140" s="46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6"/>
      <c r="N140" s="46"/>
    </row>
    <row r="141" spans="1:14" x14ac:dyDescent="0.2">
      <c r="A141" s="46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6"/>
      <c r="N141" s="46"/>
    </row>
    <row r="142" spans="1:14" x14ac:dyDescent="0.2">
      <c r="A142" s="46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6"/>
      <c r="N142" s="46"/>
    </row>
    <row r="143" spans="1:14" x14ac:dyDescent="0.2">
      <c r="A143" s="46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6"/>
      <c r="N143" s="46"/>
    </row>
    <row r="144" spans="1:14" x14ac:dyDescent="0.2">
      <c r="A144" s="46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6"/>
      <c r="N144" s="46"/>
    </row>
    <row r="145" spans="1:14" x14ac:dyDescent="0.2">
      <c r="A145" s="46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6"/>
      <c r="N145" s="46"/>
    </row>
    <row r="146" spans="1:14" x14ac:dyDescent="0.2">
      <c r="A146" s="46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6"/>
      <c r="N146" s="46"/>
    </row>
    <row r="147" spans="1:14" x14ac:dyDescent="0.2">
      <c r="A147" s="46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6"/>
      <c r="N147" s="46"/>
    </row>
    <row r="148" spans="1:14" x14ac:dyDescent="0.2">
      <c r="A148" s="46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6"/>
      <c r="N148" s="46"/>
    </row>
    <row r="149" spans="1:14" x14ac:dyDescent="0.2">
      <c r="A149" s="46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6"/>
      <c r="N149" s="46"/>
    </row>
    <row r="150" spans="1:14" x14ac:dyDescent="0.2">
      <c r="A150" s="46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6"/>
      <c r="N150" s="46"/>
    </row>
    <row r="151" spans="1:14" x14ac:dyDescent="0.2">
      <c r="A151" s="46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6"/>
    </row>
    <row r="152" spans="1:14" x14ac:dyDescent="0.2">
      <c r="A152" s="46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6"/>
      <c r="N152" s="46"/>
    </row>
    <row r="153" spans="1:14" x14ac:dyDescent="0.2">
      <c r="A153" s="46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6"/>
      <c r="N153" s="46"/>
    </row>
    <row r="154" spans="1:14" x14ac:dyDescent="0.2">
      <c r="A154" s="46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6"/>
      <c r="N154" s="46"/>
    </row>
    <row r="155" spans="1:14" x14ac:dyDescent="0.2">
      <c r="A155" s="46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6"/>
      <c r="N155" s="46"/>
    </row>
    <row r="156" spans="1:14" x14ac:dyDescent="0.2">
      <c r="A156" s="46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6"/>
      <c r="N156" s="46"/>
    </row>
    <row r="157" spans="1:14" x14ac:dyDescent="0.2">
      <c r="A157" s="46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6"/>
      <c r="N157" s="46"/>
    </row>
    <row r="158" spans="1:14" x14ac:dyDescent="0.2">
      <c r="A158" s="46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6"/>
      <c r="N158" s="46"/>
    </row>
    <row r="159" spans="1:14" x14ac:dyDescent="0.2">
      <c r="A159" s="46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6"/>
      <c r="N159" s="46"/>
    </row>
    <row r="160" spans="1:14" x14ac:dyDescent="0.2">
      <c r="A160" s="46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6"/>
      <c r="N160" s="46"/>
    </row>
    <row r="161" spans="1:14" x14ac:dyDescent="0.2">
      <c r="A161" s="46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6"/>
      <c r="N161" s="46"/>
    </row>
    <row r="162" spans="1:14" x14ac:dyDescent="0.2">
      <c r="A162" s="46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6"/>
      <c r="N162" s="46"/>
    </row>
    <row r="163" spans="1:14" x14ac:dyDescent="0.2">
      <c r="A163" s="46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6"/>
      <c r="N163" s="46"/>
    </row>
    <row r="164" spans="1:14" x14ac:dyDescent="0.2">
      <c r="A164" s="46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6"/>
      <c r="N164" s="46"/>
    </row>
    <row r="165" spans="1:14" x14ac:dyDescent="0.2">
      <c r="A165" s="46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6"/>
      <c r="N165" s="46"/>
    </row>
    <row r="166" spans="1:14" x14ac:dyDescent="0.2">
      <c r="A166" s="46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6"/>
      <c r="N166" s="46"/>
    </row>
    <row r="167" spans="1:14" x14ac:dyDescent="0.2">
      <c r="A167" s="46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6"/>
      <c r="N167" s="46"/>
    </row>
    <row r="168" spans="1:14" x14ac:dyDescent="0.2">
      <c r="A168" s="46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6"/>
      <c r="N168" s="46"/>
    </row>
    <row r="169" spans="1:14" x14ac:dyDescent="0.2">
      <c r="A169" s="46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6"/>
      <c r="N169" s="46"/>
    </row>
    <row r="170" spans="1:14" x14ac:dyDescent="0.2">
      <c r="A170" s="46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6"/>
      <c r="N170" s="46"/>
    </row>
    <row r="171" spans="1:14" x14ac:dyDescent="0.2">
      <c r="A171" s="46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6"/>
      <c r="N171" s="46"/>
    </row>
    <row r="172" spans="1:14" x14ac:dyDescent="0.2">
      <c r="A172" s="46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6"/>
      <c r="N172" s="46"/>
    </row>
    <row r="173" spans="1:14" x14ac:dyDescent="0.2">
      <c r="A173" s="46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6"/>
      <c r="N173" s="46"/>
    </row>
    <row r="174" spans="1:14" x14ac:dyDescent="0.2">
      <c r="A174" s="46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6"/>
      <c r="N174" s="46"/>
    </row>
    <row r="175" spans="1:14" x14ac:dyDescent="0.2">
      <c r="A175" s="46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6"/>
      <c r="N175" s="46"/>
    </row>
    <row r="176" spans="1:14" x14ac:dyDescent="0.2">
      <c r="A176" s="46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6"/>
    </row>
    <row r="177" spans="1:14" x14ac:dyDescent="0.2">
      <c r="A177" s="46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6"/>
      <c r="N177" s="46"/>
    </row>
    <row r="178" spans="1:14" x14ac:dyDescent="0.2">
      <c r="A178" s="46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6"/>
      <c r="N178" s="46"/>
    </row>
    <row r="179" spans="1:14" x14ac:dyDescent="0.2">
      <c r="A179" s="46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6"/>
      <c r="N179" s="46"/>
    </row>
    <row r="180" spans="1:14" x14ac:dyDescent="0.2">
      <c r="A180" s="46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6"/>
      <c r="N180" s="46"/>
    </row>
    <row r="181" spans="1:14" x14ac:dyDescent="0.2">
      <c r="A181" s="46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6"/>
      <c r="N181" s="46"/>
    </row>
    <row r="182" spans="1:14" x14ac:dyDescent="0.2">
      <c r="A182" s="46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6"/>
      <c r="N182" s="46"/>
    </row>
    <row r="183" spans="1:14" x14ac:dyDescent="0.2">
      <c r="A183" s="46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6"/>
      <c r="N183" s="46"/>
    </row>
    <row r="184" spans="1:14" x14ac:dyDescent="0.2">
      <c r="A184" s="46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6"/>
      <c r="N184" s="46"/>
    </row>
    <row r="185" spans="1:14" x14ac:dyDescent="0.2">
      <c r="A185" s="46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6"/>
      <c r="N185" s="46"/>
    </row>
    <row r="186" spans="1:14" x14ac:dyDescent="0.2">
      <c r="A186" s="46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6"/>
      <c r="N186" s="46"/>
    </row>
    <row r="187" spans="1:14" x14ac:dyDescent="0.2">
      <c r="A187" s="46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6"/>
      <c r="N187" s="46"/>
    </row>
    <row r="188" spans="1:14" x14ac:dyDescent="0.2">
      <c r="A188" s="46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6"/>
      <c r="N188" s="46"/>
    </row>
    <row r="189" spans="1:14" x14ac:dyDescent="0.2">
      <c r="A189" s="46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6"/>
      <c r="N189" s="46"/>
    </row>
    <row r="190" spans="1:14" x14ac:dyDescent="0.2">
      <c r="A190" s="46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6"/>
      <c r="N190" s="46"/>
    </row>
    <row r="191" spans="1:14" x14ac:dyDescent="0.2">
      <c r="A191" s="108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</row>
    <row r="192" spans="1:14" x14ac:dyDescent="0.2">
      <c r="A192" s="108"/>
      <c r="B192" s="108"/>
      <c r="C192" s="108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</row>
    <row r="193" spans="1:14" x14ac:dyDescent="0.2">
      <c r="A193" s="108"/>
      <c r="B193" s="108"/>
      <c r="C193" s="108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</row>
    <row r="194" spans="1:14" x14ac:dyDescent="0.2">
      <c r="A194" s="108"/>
      <c r="B194" s="108"/>
      <c r="C194" s="108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</row>
    <row r="195" spans="1:14" x14ac:dyDescent="0.2">
      <c r="A195" s="108"/>
      <c r="B195" s="108"/>
      <c r="C195" s="108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</row>
    <row r="196" spans="1:14" x14ac:dyDescent="0.2">
      <c r="A196" s="108"/>
      <c r="B196" s="108"/>
      <c r="C196" s="108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</row>
    <row r="197" spans="1:14" x14ac:dyDescent="0.2">
      <c r="A197" s="108"/>
      <c r="B197" s="108"/>
      <c r="C197" s="108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</row>
    <row r="198" spans="1:14" x14ac:dyDescent="0.2">
      <c r="A198" s="108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</row>
    <row r="199" spans="1:14" x14ac:dyDescent="0.2">
      <c r="A199" s="108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</row>
    <row r="200" spans="1:14" x14ac:dyDescent="0.2">
      <c r="A200" s="108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</row>
    <row r="201" spans="1:14" x14ac:dyDescent="0.2">
      <c r="A201" s="108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</row>
    <row r="202" spans="1:14" x14ac:dyDescent="0.2">
      <c r="A202" s="108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</row>
    <row r="203" spans="1:14" x14ac:dyDescent="0.2">
      <c r="A203" s="108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</row>
    <row r="204" spans="1:14" x14ac:dyDescent="0.2">
      <c r="A204" s="108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</row>
    <row r="205" spans="1:14" x14ac:dyDescent="0.2">
      <c r="A205" s="108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</row>
    <row r="206" spans="1:14" x14ac:dyDescent="0.2">
      <c r="A206" s="108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</row>
    <row r="207" spans="1:14" x14ac:dyDescent="0.2">
      <c r="A207" s="108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</row>
    <row r="208" spans="1:14" x14ac:dyDescent="0.2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</row>
    <row r="209" spans="1:14" x14ac:dyDescent="0.2">
      <c r="A209" s="108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</row>
    <row r="210" spans="1:14" x14ac:dyDescent="0.2">
      <c r="A210" s="108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</row>
    <row r="211" spans="1:14" x14ac:dyDescent="0.2">
      <c r="A211" s="108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</row>
    <row r="212" spans="1:14" x14ac:dyDescent="0.2">
      <c r="A212" s="108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</row>
    <row r="213" spans="1:14" x14ac:dyDescent="0.2">
      <c r="A213" s="108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</row>
    <row r="214" spans="1:14" x14ac:dyDescent="0.2">
      <c r="A214" s="108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</row>
    <row r="215" spans="1:14" x14ac:dyDescent="0.2">
      <c r="A215" s="108"/>
      <c r="B215" s="108"/>
      <c r="C215" s="108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</row>
    <row r="216" spans="1:14" x14ac:dyDescent="0.2">
      <c r="A216" s="108"/>
      <c r="B216" s="108"/>
      <c r="C216" s="108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</row>
    <row r="217" spans="1:14" x14ac:dyDescent="0.2">
      <c r="A217" s="108"/>
      <c r="B217" s="108"/>
      <c r="C217" s="108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</row>
    <row r="218" spans="1:14" x14ac:dyDescent="0.2">
      <c r="A218" s="108"/>
      <c r="B218" s="108"/>
      <c r="C218" s="108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</row>
    <row r="219" spans="1:14" x14ac:dyDescent="0.2">
      <c r="A219" s="108"/>
      <c r="B219" s="108"/>
      <c r="C219" s="108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</row>
    <row r="220" spans="1:14" x14ac:dyDescent="0.2">
      <c r="A220" s="108"/>
      <c r="B220" s="108"/>
      <c r="C220" s="108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</row>
    <row r="221" spans="1:14" x14ac:dyDescent="0.2">
      <c r="A221" s="108"/>
      <c r="B221" s="108"/>
      <c r="C221" s="108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</row>
    <row r="222" spans="1:14" x14ac:dyDescent="0.2">
      <c r="A222" s="108"/>
      <c r="B222" s="108"/>
      <c r="C222" s="108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</row>
    <row r="223" spans="1:14" x14ac:dyDescent="0.2">
      <c r="A223" s="108"/>
      <c r="B223" s="108"/>
      <c r="C223" s="108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</row>
    <row r="224" spans="1:14" x14ac:dyDescent="0.2">
      <c r="A224" s="108"/>
      <c r="B224" s="108"/>
      <c r="C224" s="108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</row>
    <row r="225" spans="1:14" x14ac:dyDescent="0.2">
      <c r="A225" s="108"/>
      <c r="B225" s="108"/>
      <c r="C225" s="108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</row>
    <row r="226" spans="1:14" x14ac:dyDescent="0.2">
      <c r="A226" s="108"/>
      <c r="B226" s="108"/>
      <c r="C226" s="108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</row>
    <row r="227" spans="1:14" x14ac:dyDescent="0.2">
      <c r="A227" s="108"/>
      <c r="B227" s="108"/>
      <c r="C227" s="108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</row>
    <row r="228" spans="1:14" x14ac:dyDescent="0.2">
      <c r="A228" s="108"/>
      <c r="B228" s="108"/>
      <c r="C228" s="108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</row>
    <row r="229" spans="1:14" x14ac:dyDescent="0.2">
      <c r="A229" s="108"/>
      <c r="B229" s="108"/>
      <c r="C229" s="108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</row>
    <row r="230" spans="1:14" x14ac:dyDescent="0.2">
      <c r="A230" s="108"/>
      <c r="B230" s="108"/>
      <c r="C230" s="108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</row>
    <row r="231" spans="1:14" x14ac:dyDescent="0.2">
      <c r="A231" s="108"/>
      <c r="B231" s="108"/>
      <c r="C231" s="108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</row>
    <row r="232" spans="1:14" x14ac:dyDescent="0.2">
      <c r="A232" s="108"/>
      <c r="B232" s="108"/>
      <c r="C232" s="108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</row>
    <row r="233" spans="1:14" x14ac:dyDescent="0.2">
      <c r="A233" s="108"/>
      <c r="B233" s="108"/>
      <c r="C233" s="108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</row>
    <row r="234" spans="1:14" x14ac:dyDescent="0.2">
      <c r="A234" s="108"/>
      <c r="B234" s="108"/>
      <c r="C234" s="108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</row>
    <row r="235" spans="1:14" x14ac:dyDescent="0.2">
      <c r="A235" s="108"/>
      <c r="B235" s="108"/>
      <c r="C235" s="108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</row>
    <row r="236" spans="1:14" x14ac:dyDescent="0.2">
      <c r="A236" s="108"/>
      <c r="B236" s="108"/>
      <c r="C236" s="108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</row>
    <row r="237" spans="1:14" x14ac:dyDescent="0.2">
      <c r="A237" s="108"/>
      <c r="B237" s="108"/>
      <c r="C237" s="108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</row>
    <row r="238" spans="1:14" x14ac:dyDescent="0.2">
      <c r="A238" s="108"/>
      <c r="B238" s="108"/>
      <c r="C238" s="108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</row>
    <row r="239" spans="1:14" x14ac:dyDescent="0.2">
      <c r="A239" s="108"/>
      <c r="B239" s="108"/>
      <c r="C239" s="108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</row>
    <row r="240" spans="1:14" x14ac:dyDescent="0.2">
      <c r="A240" s="108"/>
      <c r="B240" s="108"/>
      <c r="C240" s="108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</row>
    <row r="241" spans="1:14" x14ac:dyDescent="0.2">
      <c r="A241" s="108"/>
      <c r="B241" s="108"/>
      <c r="C241" s="108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</row>
    <row r="242" spans="1:14" x14ac:dyDescent="0.2">
      <c r="A242" s="108"/>
      <c r="B242" s="108"/>
      <c r="C242" s="108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</row>
    <row r="243" spans="1:14" x14ac:dyDescent="0.2">
      <c r="A243" s="108"/>
      <c r="B243" s="108"/>
      <c r="C243" s="108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</row>
    <row r="244" spans="1:14" x14ac:dyDescent="0.2">
      <c r="A244" s="108"/>
      <c r="B244" s="108"/>
      <c r="C244" s="108"/>
      <c r="D244" s="108"/>
      <c r="E244" s="108"/>
      <c r="F244" s="108"/>
      <c r="G244" s="108"/>
      <c r="H244" s="108"/>
      <c r="I244" s="108"/>
      <c r="J244" s="108"/>
      <c r="K244" s="108"/>
      <c r="L244" s="108"/>
      <c r="M244" s="108"/>
      <c r="N244" s="108"/>
    </row>
    <row r="245" spans="1:14" x14ac:dyDescent="0.2">
      <c r="A245" s="108"/>
      <c r="B245" s="108"/>
      <c r="C245" s="108"/>
      <c r="D245" s="108"/>
      <c r="E245" s="108"/>
      <c r="F245" s="108"/>
      <c r="G245" s="108"/>
      <c r="H245" s="108"/>
      <c r="I245" s="108"/>
      <c r="J245" s="108"/>
      <c r="K245" s="108"/>
      <c r="L245" s="108"/>
      <c r="M245" s="108"/>
      <c r="N245" s="108"/>
    </row>
    <row r="246" spans="1:14" x14ac:dyDescent="0.2">
      <c r="A246" s="108"/>
      <c r="B246" s="108"/>
      <c r="C246" s="108"/>
      <c r="D246" s="108"/>
      <c r="E246" s="108"/>
      <c r="F246" s="108"/>
      <c r="G246" s="108"/>
      <c r="H246" s="108"/>
      <c r="I246" s="108"/>
      <c r="J246" s="108"/>
      <c r="K246" s="108"/>
      <c r="L246" s="108"/>
      <c r="M246" s="108"/>
      <c r="N246" s="108"/>
    </row>
    <row r="247" spans="1:14" x14ac:dyDescent="0.2">
      <c r="A247" s="108"/>
      <c r="B247" s="108"/>
      <c r="C247" s="108"/>
      <c r="D247" s="108"/>
      <c r="E247" s="108"/>
      <c r="F247" s="108"/>
      <c r="G247" s="108"/>
      <c r="H247" s="108"/>
      <c r="I247" s="108"/>
      <c r="J247" s="108"/>
      <c r="K247" s="108"/>
      <c r="L247" s="108"/>
      <c r="M247" s="108"/>
      <c r="N247" s="108"/>
    </row>
    <row r="248" spans="1:14" x14ac:dyDescent="0.2">
      <c r="A248" s="108"/>
      <c r="B248" s="108"/>
      <c r="C248" s="108"/>
      <c r="D248" s="108"/>
      <c r="E248" s="108"/>
      <c r="F248" s="108"/>
      <c r="G248" s="108"/>
      <c r="H248" s="108"/>
      <c r="I248" s="108"/>
      <c r="J248" s="108"/>
      <c r="K248" s="108"/>
      <c r="L248" s="108"/>
      <c r="M248" s="108"/>
      <c r="N248" s="108"/>
    </row>
    <row r="249" spans="1:14" x14ac:dyDescent="0.2">
      <c r="A249" s="108"/>
      <c r="B249" s="108"/>
      <c r="C249" s="108"/>
      <c r="D249" s="108"/>
      <c r="E249" s="108"/>
      <c r="F249" s="108"/>
      <c r="G249" s="108"/>
      <c r="H249" s="108"/>
      <c r="I249" s="108"/>
      <c r="J249" s="108"/>
      <c r="K249" s="108"/>
      <c r="L249" s="108"/>
      <c r="M249" s="108"/>
      <c r="N249" s="108"/>
    </row>
    <row r="250" spans="1:14" x14ac:dyDescent="0.2">
      <c r="A250" s="108"/>
      <c r="B250" s="108"/>
      <c r="C250" s="108"/>
      <c r="D250" s="108"/>
      <c r="E250" s="108"/>
      <c r="F250" s="108"/>
      <c r="G250" s="108"/>
      <c r="H250" s="108"/>
      <c r="I250" s="108"/>
      <c r="J250" s="108"/>
      <c r="K250" s="108"/>
      <c r="L250" s="108"/>
      <c r="M250" s="108"/>
      <c r="N250" s="108"/>
    </row>
    <row r="251" spans="1:14" x14ac:dyDescent="0.2">
      <c r="A251" s="108"/>
      <c r="B251" s="108"/>
      <c r="C251" s="108"/>
      <c r="D251" s="108"/>
      <c r="E251" s="108"/>
      <c r="F251" s="108"/>
      <c r="G251" s="108"/>
      <c r="H251" s="108"/>
      <c r="I251" s="108"/>
      <c r="J251" s="108"/>
      <c r="K251" s="108"/>
      <c r="L251" s="108"/>
      <c r="M251" s="108"/>
      <c r="N251" s="108"/>
    </row>
    <row r="252" spans="1:14" x14ac:dyDescent="0.2">
      <c r="A252" s="108"/>
      <c r="B252" s="108"/>
      <c r="C252" s="108"/>
      <c r="D252" s="108"/>
      <c r="E252" s="108"/>
      <c r="F252" s="108"/>
      <c r="G252" s="108"/>
      <c r="H252" s="108"/>
      <c r="I252" s="108"/>
      <c r="J252" s="108"/>
      <c r="K252" s="108"/>
      <c r="L252" s="108"/>
      <c r="M252" s="108"/>
      <c r="N252" s="108"/>
    </row>
    <row r="253" spans="1:14" x14ac:dyDescent="0.2">
      <c r="A253" s="108"/>
      <c r="B253" s="108"/>
      <c r="C253" s="108"/>
      <c r="D253" s="108"/>
      <c r="E253" s="108"/>
      <c r="F253" s="108"/>
      <c r="G253" s="108"/>
      <c r="H253" s="108"/>
      <c r="I253" s="108"/>
      <c r="J253" s="108"/>
      <c r="K253" s="108"/>
      <c r="L253" s="108"/>
      <c r="M253" s="108"/>
      <c r="N253" s="108"/>
    </row>
  </sheetData>
  <hyperlinks>
    <hyperlink ref="P7" r:id="rId1" xr:uid="{00000000-0004-0000-0300-000000000000}"/>
  </hyperlinks>
  <pageMargins left="0.25" right="0.25" top="0.75" bottom="0.75" header="0.3" footer="0.3"/>
  <pageSetup scale="86" fitToHeight="0" orientation="portrait" r:id="rId2"/>
  <rowBreaks count="1" manualBreakCount="1">
    <brk id="62" max="16383" man="1"/>
  </rowBreaks>
  <colBreaks count="1" manualBreakCount="1">
    <brk id="13" max="1048575" man="1"/>
  </col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21"/>
  <sheetViews>
    <sheetView workbookViewId="0">
      <selection activeCell="N117" sqref="N116:N117"/>
    </sheetView>
  </sheetViews>
  <sheetFormatPr defaultRowHeight="12.75" x14ac:dyDescent="0.2"/>
  <cols>
    <col min="1" max="1" width="1.5703125" bestFit="1" customWidth="1"/>
  </cols>
  <sheetData>
    <row r="1" spans="1:13" x14ac:dyDescent="0.2">
      <c r="A1" s="47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</row>
    <row r="2" spans="1:13" x14ac:dyDescent="0.2">
      <c r="A2" s="47" t="s">
        <v>30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13" x14ac:dyDescent="0.2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13" x14ac:dyDescent="0.2">
      <c r="A4" s="47"/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</row>
    <row r="5" spans="1:13" x14ac:dyDescent="0.2">
      <c r="A5" s="47"/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</row>
    <row r="6" spans="1:13" x14ac:dyDescent="0.2">
      <c r="A6" s="47"/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</row>
    <row r="7" spans="1:13" x14ac:dyDescent="0.2">
      <c r="A7" s="4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</row>
    <row r="8" spans="1:13" x14ac:dyDescent="0.2">
      <c r="A8" s="47"/>
      <c r="B8" s="47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</row>
    <row r="9" spans="1:13" x14ac:dyDescent="0.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</row>
    <row r="10" spans="1:13" x14ac:dyDescent="0.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</row>
    <row r="11" spans="1:13" x14ac:dyDescent="0.2">
      <c r="A11" s="47"/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1:13" x14ac:dyDescent="0.2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</row>
    <row r="13" spans="1:13" x14ac:dyDescent="0.2">
      <c r="A13" s="47"/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</row>
    <row r="14" spans="1:13" x14ac:dyDescent="0.2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</row>
    <row r="15" spans="1:13" x14ac:dyDescent="0.2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</row>
    <row r="16" spans="1:13" x14ac:dyDescent="0.2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</row>
    <row r="17" spans="1:13" x14ac:dyDescent="0.2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</row>
    <row r="18" spans="1:13" x14ac:dyDescent="0.2">
      <c r="A18" s="47"/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</row>
    <row r="19" spans="1:13" x14ac:dyDescent="0.2">
      <c r="A19" s="47"/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</row>
    <row r="20" spans="1:13" x14ac:dyDescent="0.2">
      <c r="A20" s="47"/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</row>
    <row r="21" spans="1:13" x14ac:dyDescent="0.2">
      <c r="A21" s="47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</row>
    <row r="22" spans="1:13" x14ac:dyDescent="0.2">
      <c r="A22" s="47"/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</row>
    <row r="23" spans="1:13" x14ac:dyDescent="0.2">
      <c r="A23" s="47"/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</row>
    <row r="24" spans="1:13" x14ac:dyDescent="0.2">
      <c r="A24" s="47"/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</row>
    <row r="25" spans="1:13" x14ac:dyDescent="0.2">
      <c r="A25" s="47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</row>
    <row r="26" spans="1:13" x14ac:dyDescent="0.2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</row>
    <row r="27" spans="1:13" x14ac:dyDescent="0.2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</row>
    <row r="28" spans="1:13" x14ac:dyDescent="0.2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</row>
    <row r="29" spans="1:13" x14ac:dyDescent="0.2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</row>
    <row r="30" spans="1:13" x14ac:dyDescent="0.2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</row>
    <row r="31" spans="1:13" x14ac:dyDescent="0.2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</row>
    <row r="32" spans="1:13" x14ac:dyDescent="0.2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</row>
    <row r="33" spans="1:13" x14ac:dyDescent="0.2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</row>
    <row r="34" spans="1:13" x14ac:dyDescent="0.2">
      <c r="A34" s="47"/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</row>
    <row r="35" spans="1:13" x14ac:dyDescent="0.2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</row>
    <row r="36" spans="1:13" x14ac:dyDescent="0.2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</row>
    <row r="37" spans="1:13" x14ac:dyDescent="0.2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</row>
    <row r="38" spans="1:13" x14ac:dyDescent="0.2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</row>
    <row r="39" spans="1:13" x14ac:dyDescent="0.2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</row>
    <row r="40" spans="1:13" x14ac:dyDescent="0.2">
      <c r="A40" s="47"/>
      <c r="B40" s="47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</row>
    <row r="41" spans="1:13" x14ac:dyDescent="0.2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</row>
    <row r="42" spans="1:13" x14ac:dyDescent="0.2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</row>
    <row r="43" spans="1:13" x14ac:dyDescent="0.2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</row>
    <row r="44" spans="1:13" x14ac:dyDescent="0.2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</row>
    <row r="45" spans="1:13" x14ac:dyDescent="0.2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</row>
    <row r="46" spans="1:13" x14ac:dyDescent="0.2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</row>
    <row r="47" spans="1:13" x14ac:dyDescent="0.2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</row>
    <row r="48" spans="1:13" x14ac:dyDescent="0.2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</row>
    <row r="49" spans="1:13" x14ac:dyDescent="0.2">
      <c r="A49" s="47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7"/>
    </row>
    <row r="50" spans="1:13" x14ac:dyDescent="0.2">
      <c r="A50" s="47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7"/>
    </row>
    <row r="51" spans="1:13" x14ac:dyDescent="0.2">
      <c r="A51" s="47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</row>
    <row r="52" spans="1:13" x14ac:dyDescent="0.2">
      <c r="A52" s="47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7"/>
    </row>
    <row r="53" spans="1:13" x14ac:dyDescent="0.2">
      <c r="A53" s="47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7"/>
    </row>
    <row r="54" spans="1:13" x14ac:dyDescent="0.2">
      <c r="A54" s="47"/>
      <c r="B54" s="47"/>
      <c r="C54" s="47"/>
      <c r="D54" s="47"/>
      <c r="E54" s="47"/>
      <c r="F54" s="47"/>
      <c r="G54" s="47"/>
      <c r="H54" s="47"/>
      <c r="I54" s="47"/>
      <c r="J54" s="47"/>
      <c r="K54" s="47"/>
      <c r="L54" s="47"/>
      <c r="M54" s="47"/>
    </row>
    <row r="55" spans="1:13" x14ac:dyDescent="0.2">
      <c r="A55" s="47"/>
      <c r="B55" s="47"/>
      <c r="C55" s="47"/>
      <c r="D55" s="47"/>
      <c r="E55" s="47"/>
      <c r="F55" s="47"/>
      <c r="G55" s="47"/>
      <c r="H55" s="47"/>
      <c r="I55" s="47"/>
      <c r="J55" s="47"/>
      <c r="K55" s="47"/>
      <c r="L55" s="47"/>
      <c r="M55" s="47"/>
    </row>
    <row r="56" spans="1:13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</row>
    <row r="57" spans="1:13" x14ac:dyDescent="0.2">
      <c r="A57" s="47"/>
      <c r="B57" s="47"/>
      <c r="C57" s="47"/>
      <c r="D57" s="47"/>
      <c r="E57" s="47"/>
      <c r="F57" s="47"/>
      <c r="G57" s="47"/>
      <c r="H57" s="47"/>
      <c r="I57" s="47"/>
      <c r="J57" s="47"/>
      <c r="K57" s="47"/>
      <c r="L57" s="47"/>
      <c r="M57" s="47"/>
    </row>
    <row r="58" spans="1:13" x14ac:dyDescent="0.2">
      <c r="A58" s="47"/>
      <c r="B58" s="47"/>
      <c r="C58" s="47"/>
      <c r="D58" s="47"/>
      <c r="E58" s="47"/>
      <c r="F58" s="47"/>
      <c r="G58" s="47"/>
      <c r="H58" s="47"/>
      <c r="I58" s="47"/>
      <c r="J58" s="47"/>
      <c r="K58" s="47"/>
      <c r="L58" s="47"/>
      <c r="M58" s="47"/>
    </row>
    <row r="59" spans="1:13" x14ac:dyDescent="0.2">
      <c r="A59" s="47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</row>
    <row r="60" spans="1:13" x14ac:dyDescent="0.2">
      <c r="A60" s="47"/>
      <c r="B60" s="47"/>
      <c r="C60" s="47"/>
      <c r="D60" s="47"/>
      <c r="E60" s="47"/>
      <c r="F60" s="47"/>
      <c r="G60" s="47"/>
      <c r="H60" s="47"/>
      <c r="I60" s="47"/>
      <c r="J60" s="47"/>
      <c r="K60" s="47"/>
      <c r="L60" s="47"/>
      <c r="M60" s="47"/>
    </row>
    <row r="61" spans="1:13" x14ac:dyDescent="0.2">
      <c r="A61" s="47"/>
      <c r="B61" s="47"/>
      <c r="C61" s="47"/>
      <c r="D61" s="47"/>
      <c r="E61" s="47"/>
      <c r="F61" s="47"/>
      <c r="G61" s="47"/>
      <c r="H61" s="47"/>
      <c r="I61" s="47"/>
      <c r="J61" s="47"/>
      <c r="K61" s="47"/>
      <c r="L61" s="47"/>
      <c r="M61" s="47"/>
    </row>
    <row r="62" spans="1:13" x14ac:dyDescent="0.2">
      <c r="A62" s="47"/>
      <c r="B62" s="47"/>
      <c r="C62" s="47"/>
      <c r="D62" s="47"/>
      <c r="E62" s="47"/>
      <c r="F62" s="47"/>
      <c r="G62" s="47"/>
      <c r="H62" s="47"/>
      <c r="I62" s="47"/>
      <c r="J62" s="47"/>
      <c r="K62" s="47"/>
      <c r="L62" s="47"/>
      <c r="M62" s="47"/>
    </row>
    <row r="63" spans="1:13" x14ac:dyDescent="0.2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</row>
    <row r="64" spans="1:13" x14ac:dyDescent="0.2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1:13" x14ac:dyDescent="0.2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</row>
    <row r="66" spans="1:13" x14ac:dyDescent="0.2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</row>
    <row r="67" spans="1:13" x14ac:dyDescent="0.2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</row>
    <row r="68" spans="1:13" x14ac:dyDescent="0.2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</row>
    <row r="69" spans="1:13" x14ac:dyDescent="0.2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</row>
    <row r="70" spans="1:13" x14ac:dyDescent="0.2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</row>
    <row r="71" spans="1:13" x14ac:dyDescent="0.2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</row>
    <row r="72" spans="1:13" x14ac:dyDescent="0.2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</row>
    <row r="73" spans="1:13" x14ac:dyDescent="0.2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</row>
    <row r="74" spans="1:13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</row>
    <row r="75" spans="1:13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</row>
    <row r="76" spans="1:13" x14ac:dyDescent="0.2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</row>
    <row r="77" spans="1:13" x14ac:dyDescent="0.2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</row>
    <row r="78" spans="1:13" x14ac:dyDescent="0.2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</row>
    <row r="79" spans="1:13" x14ac:dyDescent="0.2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</row>
    <row r="80" spans="1:13" x14ac:dyDescent="0.2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</row>
    <row r="81" spans="1:13" x14ac:dyDescent="0.2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</row>
    <row r="82" spans="1:13" x14ac:dyDescent="0.2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</row>
    <row r="83" spans="1:13" x14ac:dyDescent="0.2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</row>
    <row r="84" spans="1:13" x14ac:dyDescent="0.2">
      <c r="A84" s="59"/>
      <c r="B84" s="59"/>
      <c r="C84" s="59"/>
      <c r="D84" s="59"/>
      <c r="E84" s="59"/>
      <c r="F84" s="59"/>
      <c r="G84" s="59"/>
      <c r="H84" s="59"/>
      <c r="I84" s="59"/>
      <c r="J84" s="59"/>
      <c r="K84" s="59"/>
      <c r="L84" s="59"/>
      <c r="M84" s="59"/>
    </row>
    <row r="85" spans="1:13" x14ac:dyDescent="0.2">
      <c r="A85" s="59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</row>
    <row r="86" spans="1:13" x14ac:dyDescent="0.2">
      <c r="A86" s="59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</row>
    <row r="87" spans="1:13" x14ac:dyDescent="0.2">
      <c r="A87" s="59"/>
      <c r="B87" s="59"/>
      <c r="C87" s="59"/>
      <c r="D87" s="59"/>
      <c r="E87" s="59"/>
      <c r="F87" s="59"/>
      <c r="G87" s="59"/>
      <c r="H87" s="59"/>
      <c r="I87" s="59"/>
      <c r="J87" s="59"/>
      <c r="K87" s="59"/>
      <c r="L87" s="59"/>
      <c r="M87" s="59"/>
    </row>
    <row r="88" spans="1:13" x14ac:dyDescent="0.2">
      <c r="A88" s="59"/>
      <c r="B88" s="59"/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</row>
    <row r="89" spans="1:13" x14ac:dyDescent="0.2">
      <c r="A89" s="59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</row>
    <row r="90" spans="1:13" x14ac:dyDescent="0.2">
      <c r="A90" s="59"/>
      <c r="B90" s="59"/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</row>
    <row r="91" spans="1:13" x14ac:dyDescent="0.2">
      <c r="A91" s="59"/>
      <c r="B91" s="59"/>
      <c r="C91" s="59"/>
      <c r="D91" s="59"/>
      <c r="E91" s="59"/>
      <c r="F91" s="59"/>
      <c r="G91" s="59"/>
      <c r="H91" s="59"/>
      <c r="I91" s="59"/>
      <c r="J91" s="59"/>
      <c r="K91" s="59"/>
      <c r="L91" s="59"/>
      <c r="M91" s="59"/>
    </row>
    <row r="92" spans="1:13" x14ac:dyDescent="0.2">
      <c r="A92" s="59"/>
      <c r="B92" s="59"/>
      <c r="C92" s="59"/>
      <c r="D92" s="59"/>
      <c r="E92" s="59"/>
      <c r="F92" s="59"/>
      <c r="G92" s="59"/>
      <c r="H92" s="59"/>
      <c r="I92" s="59"/>
      <c r="J92" s="59"/>
      <c r="K92" s="59"/>
      <c r="L92" s="59"/>
      <c r="M92" s="59"/>
    </row>
    <row r="93" spans="1:13" x14ac:dyDescent="0.2">
      <c r="A93" s="59"/>
      <c r="B93" s="59"/>
      <c r="C93" s="59"/>
      <c r="D93" s="59"/>
      <c r="E93" s="59"/>
      <c r="F93" s="59"/>
      <c r="G93" s="59"/>
      <c r="H93" s="59"/>
      <c r="I93" s="59"/>
      <c r="J93" s="59"/>
      <c r="K93" s="59"/>
      <c r="L93" s="59"/>
      <c r="M93" s="59"/>
    </row>
    <row r="94" spans="1:13" x14ac:dyDescent="0.2">
      <c r="A94" s="59"/>
      <c r="B94" s="59"/>
      <c r="C94" s="59"/>
      <c r="D94" s="59"/>
      <c r="E94" s="59"/>
      <c r="F94" s="59"/>
      <c r="G94" s="59"/>
      <c r="H94" s="59"/>
      <c r="I94" s="59"/>
      <c r="J94" s="59"/>
      <c r="K94" s="59"/>
      <c r="L94" s="59"/>
      <c r="M94" s="59"/>
    </row>
    <row r="95" spans="1:13" x14ac:dyDescent="0.2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</row>
    <row r="96" spans="1:13" x14ac:dyDescent="0.2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13" x14ac:dyDescent="0.2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</row>
    <row r="98" spans="1:13" x14ac:dyDescent="0.2">
      <c r="A98" s="59"/>
      <c r="B98" s="59"/>
      <c r="C98" s="59"/>
      <c r="D98" s="59"/>
      <c r="E98" s="59"/>
      <c r="F98" s="59"/>
      <c r="G98" s="59"/>
      <c r="H98" s="59"/>
      <c r="I98" s="59"/>
      <c r="J98" s="59"/>
      <c r="K98" s="59"/>
      <c r="L98" s="59"/>
      <c r="M98" s="59"/>
    </row>
    <row r="99" spans="1:13" x14ac:dyDescent="0.2">
      <c r="A99" s="59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</row>
    <row r="100" spans="1:13" x14ac:dyDescent="0.2">
      <c r="A100" s="59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</row>
    <row r="101" spans="1:13" x14ac:dyDescent="0.2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</row>
    <row r="102" spans="1:13" x14ac:dyDescent="0.2">
      <c r="A102" s="59"/>
      <c r="B102" s="59"/>
      <c r="C102" s="59"/>
      <c r="D102" s="59"/>
      <c r="E102" s="59"/>
      <c r="F102" s="59"/>
      <c r="G102" s="59"/>
      <c r="H102" s="59"/>
      <c r="I102" s="59"/>
      <c r="J102" s="59"/>
      <c r="K102" s="59"/>
      <c r="L102" s="59"/>
      <c r="M102" s="59"/>
    </row>
    <row r="103" spans="1:13" x14ac:dyDescent="0.2">
      <c r="A103" s="59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</row>
    <row r="104" spans="1:13" x14ac:dyDescent="0.2">
      <c r="A104" s="59"/>
      <c r="B104" s="59"/>
      <c r="C104" s="59"/>
      <c r="D104" s="59"/>
      <c r="E104" s="59"/>
      <c r="F104" s="59"/>
      <c r="G104" s="59"/>
      <c r="H104" s="59"/>
      <c r="I104" s="59"/>
      <c r="J104" s="59"/>
      <c r="K104" s="59"/>
      <c r="L104" s="59"/>
      <c r="M104" s="59"/>
    </row>
    <row r="105" spans="1:13" x14ac:dyDescent="0.2">
      <c r="A105" s="59"/>
      <c r="B105" s="59"/>
      <c r="C105" s="59"/>
      <c r="D105" s="59"/>
      <c r="E105" s="59"/>
      <c r="F105" s="59"/>
      <c r="G105" s="59"/>
      <c r="H105" s="59"/>
      <c r="I105" s="59"/>
      <c r="J105" s="59"/>
      <c r="K105" s="59"/>
      <c r="L105" s="59"/>
      <c r="M105" s="59"/>
    </row>
    <row r="106" spans="1:13" x14ac:dyDescent="0.2">
      <c r="A106" s="59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</row>
    <row r="107" spans="1:13" x14ac:dyDescent="0.2">
      <c r="A107" s="59"/>
      <c r="B107" s="59"/>
      <c r="C107" s="59"/>
      <c r="D107" s="59"/>
      <c r="E107" s="59"/>
      <c r="F107" s="59"/>
      <c r="G107" s="59"/>
      <c r="H107" s="59"/>
      <c r="I107" s="59"/>
      <c r="J107" s="59"/>
      <c r="K107" s="59"/>
      <c r="L107" s="59"/>
      <c r="M107" s="59"/>
    </row>
    <row r="108" spans="1:13" x14ac:dyDescent="0.2">
      <c r="A108" s="59"/>
      <c r="B108" s="59"/>
      <c r="C108" s="59"/>
      <c r="D108" s="59"/>
      <c r="E108" s="59"/>
      <c r="F108" s="59"/>
      <c r="G108" s="59"/>
      <c r="H108" s="59"/>
      <c r="I108" s="59"/>
      <c r="J108" s="59"/>
      <c r="K108" s="59"/>
      <c r="L108" s="59"/>
      <c r="M108" s="59"/>
    </row>
    <row r="109" spans="1:13" x14ac:dyDescent="0.2">
      <c r="A109" s="59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</row>
    <row r="110" spans="1:13" x14ac:dyDescent="0.2">
      <c r="A110" s="59"/>
      <c r="B110" s="59"/>
      <c r="C110" s="59"/>
      <c r="D110" s="59"/>
      <c r="E110" s="59"/>
      <c r="F110" s="59"/>
      <c r="G110" s="59"/>
      <c r="H110" s="59"/>
      <c r="I110" s="59"/>
      <c r="J110" s="59"/>
      <c r="K110" s="59"/>
      <c r="L110" s="59"/>
      <c r="M110" s="59"/>
    </row>
    <row r="111" spans="1:13" x14ac:dyDescent="0.2">
      <c r="A111" s="59"/>
      <c r="B111" s="59"/>
      <c r="C111" s="59"/>
      <c r="D111" s="59"/>
      <c r="E111" s="59"/>
      <c r="F111" s="59"/>
      <c r="G111" s="59"/>
      <c r="H111" s="59"/>
      <c r="I111" s="59"/>
      <c r="J111" s="59"/>
      <c r="K111" s="59"/>
      <c r="L111" s="59"/>
      <c r="M111" s="59"/>
    </row>
    <row r="112" spans="1:13" x14ac:dyDescent="0.2">
      <c r="A112" s="59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</row>
    <row r="113" spans="1:13" x14ac:dyDescent="0.2">
      <c r="A113" s="59"/>
      <c r="B113" s="59"/>
      <c r="C113" s="59"/>
      <c r="D113" s="59"/>
      <c r="E113" s="59"/>
      <c r="F113" s="59"/>
      <c r="G113" s="59"/>
      <c r="H113" s="59"/>
      <c r="I113" s="59"/>
      <c r="J113" s="59"/>
      <c r="K113" s="59"/>
      <c r="L113" s="59"/>
      <c r="M113" s="59"/>
    </row>
    <row r="114" spans="1:13" x14ac:dyDescent="0.2">
      <c r="A114" s="59"/>
      <c r="B114" s="59"/>
      <c r="C114" s="59"/>
      <c r="D114" s="59"/>
      <c r="E114" s="59"/>
      <c r="F114" s="59"/>
      <c r="G114" s="59"/>
      <c r="H114" s="59"/>
      <c r="I114" s="59"/>
      <c r="J114" s="59"/>
      <c r="K114" s="59"/>
      <c r="L114" s="59"/>
      <c r="M114" s="59"/>
    </row>
    <row r="115" spans="1:13" x14ac:dyDescent="0.2">
      <c r="A115" s="59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</row>
    <row r="116" spans="1:13" x14ac:dyDescent="0.2">
      <c r="A116" s="59"/>
      <c r="B116" s="59"/>
      <c r="C116" s="59"/>
      <c r="D116" s="59"/>
      <c r="E116" s="59"/>
      <c r="F116" s="59"/>
      <c r="G116" s="59"/>
      <c r="H116" s="59"/>
      <c r="I116" s="59"/>
      <c r="J116" s="59"/>
      <c r="K116" s="59"/>
      <c r="L116" s="59"/>
      <c r="M116" s="59"/>
    </row>
    <row r="117" spans="1:13" x14ac:dyDescent="0.2">
      <c r="A117" s="59"/>
      <c r="B117" s="59"/>
      <c r="C117" s="59"/>
      <c r="D117" s="59"/>
      <c r="E117" s="59"/>
      <c r="F117" s="59"/>
      <c r="G117" s="59"/>
      <c r="H117" s="59"/>
      <c r="I117" s="59"/>
      <c r="J117" s="59"/>
      <c r="K117" s="59"/>
      <c r="L117" s="59"/>
      <c r="M117" s="59"/>
    </row>
    <row r="118" spans="1:13" x14ac:dyDescent="0.2">
      <c r="A118" s="59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</row>
    <row r="119" spans="1:13" x14ac:dyDescent="0.2">
      <c r="A119" s="59"/>
      <c r="B119" s="59"/>
      <c r="C119" s="59"/>
      <c r="D119" s="59"/>
      <c r="E119" s="59"/>
      <c r="F119" s="59"/>
      <c r="G119" s="59"/>
      <c r="H119" s="59"/>
      <c r="I119" s="59"/>
      <c r="J119" s="59"/>
      <c r="K119" s="59"/>
      <c r="L119" s="59"/>
      <c r="M119" s="59"/>
    </row>
    <row r="120" spans="1:13" x14ac:dyDescent="0.2">
      <c r="A120" s="59"/>
      <c r="B120" s="59"/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</row>
    <row r="121" spans="1:13" x14ac:dyDescent="0.2">
      <c r="A121" s="59"/>
      <c r="B121" s="59"/>
      <c r="C121" s="59"/>
      <c r="D121" s="59"/>
      <c r="E121" s="59"/>
      <c r="F121" s="59"/>
      <c r="G121" s="59"/>
      <c r="H121" s="59"/>
      <c r="I121" s="59"/>
      <c r="J121" s="59"/>
      <c r="K121" s="59"/>
      <c r="L121" s="59"/>
      <c r="M121" s="59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84170-D745-4440-8E3B-17873D8FC106}">
  <dimension ref="A2:U6"/>
  <sheetViews>
    <sheetView topLeftCell="A13" workbookViewId="0">
      <selection activeCell="W9" sqref="W9"/>
    </sheetView>
  </sheetViews>
  <sheetFormatPr defaultRowHeight="12.75" x14ac:dyDescent="0.2"/>
  <cols>
    <col min="1" max="1" width="1.5703125" bestFit="1" customWidth="1"/>
    <col min="2" max="2" width="17.42578125" bestFit="1" customWidth="1"/>
    <col min="3" max="21" width="5" bestFit="1" customWidth="1"/>
  </cols>
  <sheetData>
    <row r="2" spans="1:21" ht="13.5" thickBot="1" x14ac:dyDescent="0.25">
      <c r="B2" s="16" t="s">
        <v>26</v>
      </c>
      <c r="C2" s="18">
        <v>2007</v>
      </c>
      <c r="D2" s="17">
        <v>2008</v>
      </c>
      <c r="E2" s="18">
        <v>2009</v>
      </c>
      <c r="F2" s="17">
        <v>2010</v>
      </c>
      <c r="G2" s="18">
        <v>2011</v>
      </c>
      <c r="H2" s="52">
        <v>2012</v>
      </c>
      <c r="I2" s="18">
        <v>2013</v>
      </c>
      <c r="J2" s="17">
        <v>2014</v>
      </c>
      <c r="K2" s="18">
        <v>2015</v>
      </c>
      <c r="L2" s="17">
        <v>2016</v>
      </c>
      <c r="M2" s="18">
        <v>2017</v>
      </c>
      <c r="N2" s="78">
        <v>2017</v>
      </c>
      <c r="O2" s="60">
        <v>2018</v>
      </c>
      <c r="P2" s="17">
        <v>2019</v>
      </c>
      <c r="Q2" s="18">
        <v>2020</v>
      </c>
      <c r="R2" s="60">
        <v>2021</v>
      </c>
      <c r="S2" s="60">
        <v>2022</v>
      </c>
      <c r="T2" s="60">
        <v>2023</v>
      </c>
      <c r="U2" s="60">
        <v>2024</v>
      </c>
    </row>
    <row r="3" spans="1:21" ht="13.5" thickBot="1" x14ac:dyDescent="0.25">
      <c r="A3" t="s">
        <v>30</v>
      </c>
      <c r="B3" s="2" t="s">
        <v>0</v>
      </c>
      <c r="C3" s="4">
        <v>96</v>
      </c>
      <c r="D3" s="4">
        <v>91</v>
      </c>
      <c r="E3" s="4">
        <v>98</v>
      </c>
      <c r="F3" s="4">
        <v>100</v>
      </c>
      <c r="G3" s="4">
        <v>101</v>
      </c>
      <c r="H3" s="4">
        <v>103</v>
      </c>
      <c r="I3" s="4">
        <v>96</v>
      </c>
      <c r="J3" s="42">
        <v>101</v>
      </c>
      <c r="K3" s="42">
        <v>94</v>
      </c>
      <c r="L3" s="42">
        <v>97</v>
      </c>
      <c r="M3" s="42">
        <v>91</v>
      </c>
      <c r="N3" s="42">
        <v>91</v>
      </c>
      <c r="O3" s="42">
        <v>104</v>
      </c>
      <c r="P3" s="42">
        <v>97</v>
      </c>
      <c r="Q3" s="42">
        <v>101</v>
      </c>
      <c r="R3" s="42">
        <v>93</v>
      </c>
      <c r="S3" s="42">
        <v>104</v>
      </c>
      <c r="T3" s="53">
        <v>111</v>
      </c>
      <c r="U3" s="42">
        <v>96</v>
      </c>
    </row>
    <row r="4" spans="1:21" ht="13.5" thickBot="1" x14ac:dyDescent="0.25">
      <c r="B4" s="1" t="s">
        <v>1</v>
      </c>
      <c r="C4" s="6"/>
      <c r="D4" s="5">
        <v>5.3</v>
      </c>
      <c r="E4" s="6">
        <v>5.4</v>
      </c>
      <c r="F4" s="5">
        <v>5.5</v>
      </c>
      <c r="G4" s="6">
        <v>5.3</v>
      </c>
      <c r="H4" s="5">
        <v>5.5</v>
      </c>
      <c r="I4" s="6">
        <v>5.4</v>
      </c>
      <c r="J4" s="58">
        <v>5.6</v>
      </c>
      <c r="K4" s="5">
        <v>5.3</v>
      </c>
      <c r="L4" s="41">
        <v>5.4</v>
      </c>
      <c r="M4" s="58">
        <v>5.6</v>
      </c>
      <c r="N4" s="41">
        <v>5.2</v>
      </c>
      <c r="O4" s="5">
        <v>5.2</v>
      </c>
      <c r="P4" s="5">
        <v>5.3</v>
      </c>
      <c r="Q4" s="5">
        <v>5.3</v>
      </c>
      <c r="R4" s="5">
        <v>5.3</v>
      </c>
      <c r="S4" s="58">
        <v>5.6</v>
      </c>
      <c r="T4" s="5">
        <v>5.5</v>
      </c>
      <c r="U4" s="5">
        <v>5.4</v>
      </c>
    </row>
    <row r="5" spans="1:21" x14ac:dyDescent="0.2">
      <c r="B5" s="55" t="s">
        <v>159</v>
      </c>
      <c r="C5" s="59">
        <v>99</v>
      </c>
      <c r="D5" s="59">
        <v>99</v>
      </c>
      <c r="E5" s="59">
        <v>99</v>
      </c>
      <c r="F5" s="59">
        <v>99</v>
      </c>
      <c r="G5" s="59">
        <v>99</v>
      </c>
      <c r="H5" s="59">
        <v>99</v>
      </c>
      <c r="I5" s="59">
        <v>99</v>
      </c>
      <c r="J5" s="59">
        <v>99</v>
      </c>
      <c r="K5" s="59">
        <v>99</v>
      </c>
      <c r="L5" s="59">
        <v>99</v>
      </c>
      <c r="M5" s="59">
        <v>99</v>
      </c>
      <c r="N5" s="59">
        <v>99</v>
      </c>
      <c r="O5" s="59">
        <v>99</v>
      </c>
      <c r="P5" s="59">
        <v>99</v>
      </c>
      <c r="Q5" s="59">
        <v>99</v>
      </c>
      <c r="R5" s="59">
        <v>99</v>
      </c>
      <c r="S5" s="59">
        <v>99</v>
      </c>
      <c r="T5" s="59">
        <v>99</v>
      </c>
      <c r="U5" s="59">
        <v>99</v>
      </c>
    </row>
    <row r="6" spans="1:21" x14ac:dyDescent="0.2">
      <c r="B6" s="1" t="s">
        <v>160</v>
      </c>
      <c r="C6">
        <v>5.6</v>
      </c>
      <c r="D6">
        <v>5.6</v>
      </c>
      <c r="E6">
        <v>5.6</v>
      </c>
      <c r="F6">
        <v>5.6</v>
      </c>
      <c r="G6">
        <v>5.6</v>
      </c>
      <c r="H6">
        <v>5.6</v>
      </c>
      <c r="I6">
        <v>5.6</v>
      </c>
      <c r="J6">
        <v>5.6</v>
      </c>
      <c r="K6">
        <v>5.6</v>
      </c>
      <c r="L6">
        <v>5.6</v>
      </c>
      <c r="M6">
        <v>5.6</v>
      </c>
      <c r="N6">
        <v>5.6</v>
      </c>
      <c r="O6">
        <v>5.6</v>
      </c>
      <c r="P6">
        <v>5.6</v>
      </c>
      <c r="Q6">
        <v>5.6</v>
      </c>
      <c r="R6">
        <v>5.6</v>
      </c>
      <c r="S6">
        <v>5.6</v>
      </c>
      <c r="T6">
        <v>5.6</v>
      </c>
      <c r="U6">
        <v>5.6</v>
      </c>
    </row>
  </sheetData>
  <conditionalFormatting sqref="C3:I3">
    <cfRule type="cellIs" dxfId="10" priority="1" operator="lessThan">
      <formula>65</formula>
    </cfRule>
    <cfRule type="cellIs" dxfId="9" priority="2" operator="greaterThan">
      <formula>99</formula>
    </cfRule>
  </conditionalFormatting>
  <conditionalFormatting sqref="D4">
    <cfRule type="cellIs" dxfId="8" priority="6" operator="lessThan">
      <formula>4.8</formula>
    </cfRule>
    <cfRule type="cellIs" dxfId="7" priority="7" operator="greaterThan">
      <formula>5.6</formula>
    </cfRule>
  </conditionalFormatting>
  <conditionalFormatting sqref="F4">
    <cfRule type="cellIs" dxfId="6" priority="8" operator="lessThan">
      <formula>4.8</formula>
    </cfRule>
    <cfRule type="cellIs" dxfId="5" priority="9" operator="greaterThan">
      <formula>5.6</formula>
    </cfRule>
  </conditionalFormatting>
  <conditionalFormatting sqref="H4">
    <cfRule type="cellIs" dxfId="4" priority="10" operator="lessThan">
      <formula>4.8</formula>
    </cfRule>
    <cfRule type="cellIs" dxfId="3" priority="11" operator="greaterThan">
      <formula>5.6</formula>
    </cfRule>
  </conditionalFormatting>
  <conditionalFormatting sqref="J3:U3">
    <cfRule type="cellIs" dxfId="2" priority="3" operator="notBetween">
      <formula>65</formula>
      <formula>99</formula>
    </cfRule>
  </conditionalFormatting>
  <conditionalFormatting sqref="L4">
    <cfRule type="cellIs" dxfId="1" priority="5" operator="notBetween">
      <formula>4.8</formula>
      <formula>5.6</formula>
    </cfRule>
  </conditionalFormatting>
  <conditionalFormatting sqref="N4">
    <cfRule type="cellIs" dxfId="0" priority="4" operator="notBetween">
      <formula>4.8</formula>
      <formula>5.6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LabSummary</vt:lpstr>
      <vt:lpstr>lipids</vt:lpstr>
      <vt:lpstr>BloodPressure</vt:lpstr>
      <vt:lpstr>Lab Results</vt:lpstr>
      <vt:lpstr>ECG</vt:lpstr>
      <vt:lpstr>BloodSugar</vt:lpstr>
      <vt:lpstr>'Lab Results'!Print_Area</vt:lpstr>
      <vt:lpstr>LabSummary!Print_Area</vt:lpstr>
      <vt:lpstr>lipids!Print_Area</vt:lpstr>
    </vt:vector>
  </TitlesOfParts>
  <Company>Arch Coal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mblackford</dc:creator>
  <cp:lastModifiedBy>Blackford, Bret B.</cp:lastModifiedBy>
  <cp:lastPrinted>2023-07-06T21:27:11Z</cp:lastPrinted>
  <dcterms:created xsi:type="dcterms:W3CDTF">2010-04-15T16:01:42Z</dcterms:created>
  <dcterms:modified xsi:type="dcterms:W3CDTF">2024-03-22T19:20:20Z</dcterms:modified>
</cp:coreProperties>
</file>